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frastructure\04 INF Delivery\Projects\2023-2024 Road Projects\RD - Crowsdale Camboon Road Floodways\02. Tender  Quotes including Design Plans\Tender\"/>
    </mc:Choice>
  </mc:AlternateContent>
  <xr:revisionPtr revIDLastSave="0" documentId="8_{FDCA1F15-BEF3-4021-BAE2-DC9B77567837}" xr6:coauthVersionLast="47" xr6:coauthVersionMax="47" xr10:uidLastSave="{00000000-0000-0000-0000-000000000000}"/>
  <bookViews>
    <workbookView xWindow="-120" yWindow="-120" windowWidth="29040" windowHeight="15840" activeTab="1" xr2:uid="{01F0E969-F203-4809-B2C0-DA9C437157CF}"/>
  </bookViews>
  <sheets>
    <sheet name="Summary" sheetId="2" r:id="rId1"/>
    <sheet name="A1 - Schedule" sheetId="4" r:id="rId2"/>
    <sheet name="A2 - Schedule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4" l="1"/>
  <c r="C4" i="2"/>
  <c r="F27" i="5"/>
  <c r="F26" i="5" l="1"/>
  <c r="F24" i="5"/>
  <c r="F22" i="5"/>
  <c r="F19" i="5"/>
  <c r="F18" i="5"/>
  <c r="F17" i="5"/>
  <c r="F15" i="5"/>
  <c r="F13" i="5"/>
  <c r="F10" i="5"/>
  <c r="F8" i="5"/>
  <c r="F6" i="5"/>
  <c r="F4" i="5"/>
  <c r="F62" i="4"/>
  <c r="F57" i="4" l="1"/>
  <c r="F49" i="4"/>
  <c r="F44" i="4"/>
  <c r="F43" i="4"/>
  <c r="F29" i="4"/>
  <c r="F24" i="4"/>
  <c r="F23" i="4"/>
  <c r="F19" i="4"/>
  <c r="F18" i="4"/>
  <c r="F16" i="4"/>
  <c r="F14" i="4"/>
  <c r="F13" i="4"/>
  <c r="F48" i="4" l="1"/>
  <c r="F36" i="4"/>
  <c r="F60" i="4"/>
  <c r="F22" i="4" l="1"/>
  <c r="F21" i="4"/>
  <c r="F28" i="4"/>
  <c r="F27" i="4"/>
  <c r="F39" i="4"/>
  <c r="F38" i="4"/>
  <c r="F35" i="4"/>
  <c r="F34" i="4"/>
  <c r="F33" i="4"/>
  <c r="F32" i="4"/>
  <c r="F45" i="4"/>
  <c r="F41" i="4"/>
  <c r="F47" i="4"/>
  <c r="F54" i="4"/>
  <c r="F55" i="4"/>
  <c r="F53" i="4"/>
  <c r="F51" i="4"/>
  <c r="F59" i="4"/>
  <c r="F58" i="4"/>
  <c r="F10" i="4"/>
  <c r="F8" i="4"/>
  <c r="F26" i="4"/>
  <c r="F63" i="4" l="1"/>
  <c r="C3" i="2" s="1"/>
  <c r="F6" i="4"/>
  <c r="F4" i="4"/>
  <c r="C5" i="2" l="1"/>
</calcChain>
</file>

<file path=xl/sharedStrings.xml><?xml version="1.0" encoding="utf-8"?>
<sst xmlns="http://schemas.openxmlformats.org/spreadsheetml/2006/main" count="176" uniqueCount="98">
  <si>
    <t>Item Number</t>
  </si>
  <si>
    <t>Activity</t>
  </si>
  <si>
    <t>Quantity</t>
  </si>
  <si>
    <t>Total</t>
  </si>
  <si>
    <t>Lump Sum</t>
  </si>
  <si>
    <t>Traffic Management</t>
  </si>
  <si>
    <t>Provision for Traffic</t>
  </si>
  <si>
    <t>Unit of Measure</t>
  </si>
  <si>
    <t>Contractor Site Facilities</t>
  </si>
  <si>
    <t>Schedule</t>
  </si>
  <si>
    <t>A1</t>
  </si>
  <si>
    <t>A2</t>
  </si>
  <si>
    <t>m2</t>
  </si>
  <si>
    <t>Total (Ex GST)</t>
  </si>
  <si>
    <t>Rate $    (Ex GST)</t>
  </si>
  <si>
    <t>Total $    (Ex GST)</t>
  </si>
  <si>
    <t xml:space="preserve">Site </t>
  </si>
  <si>
    <t>each</t>
  </si>
  <si>
    <t>m3</t>
  </si>
  <si>
    <t>m</t>
  </si>
  <si>
    <t>TOTAL</t>
  </si>
  <si>
    <t>Supply of As Constructed Survey and Drawings</t>
  </si>
  <si>
    <t>2643P</t>
  </si>
  <si>
    <t xml:space="preserve"> </t>
  </si>
  <si>
    <t>Drainage Structures, Retaining Structures &amp; Embankment Slope Protection</t>
  </si>
  <si>
    <t>Subsurface Drainage</t>
  </si>
  <si>
    <t>Protective Treatments</t>
  </si>
  <si>
    <t>General Earthworks</t>
  </si>
  <si>
    <t>Preparation</t>
  </si>
  <si>
    <t>Clearing and grubbing</t>
  </si>
  <si>
    <t>Ground surface treatment under embankment, standard</t>
  </si>
  <si>
    <t>Excavation</t>
  </si>
  <si>
    <t>Excavation, all materials</t>
  </si>
  <si>
    <t>Existing Subgrade Testing and Treatments</t>
  </si>
  <si>
    <t xml:space="preserve">Enviromental Management </t>
  </si>
  <si>
    <t>Control of Erosion and Sedimentation</t>
  </si>
  <si>
    <t>Quality Management</t>
  </si>
  <si>
    <t>Road Furniture</t>
  </si>
  <si>
    <t>Road edge guide posts (flexible)</t>
  </si>
  <si>
    <t>Road edge guide posts (flexible tubular)</t>
  </si>
  <si>
    <t>Unbound Pavements</t>
  </si>
  <si>
    <t>Insitu Stabilisation</t>
  </si>
  <si>
    <t>Supply of stabilising agent [GB cement/Fly Ash, estimated 3% by mass]</t>
  </si>
  <si>
    <t>Tonne</t>
  </si>
  <si>
    <t>Embankment</t>
  </si>
  <si>
    <t>Levees, catch banks and diversion blocks using earthfill material (Class A1, Class B or local borrow pit material) from all sources</t>
  </si>
  <si>
    <t>Supply and Installation of Culverts</t>
  </si>
  <si>
    <t>Concrete in Culverts and End Structures</t>
  </si>
  <si>
    <t>Concrete bases in culverts</t>
  </si>
  <si>
    <r>
      <t xml:space="preserve">Subgrade treatment Type A </t>
    </r>
    <r>
      <rPr>
        <i/>
        <sz val="12"/>
        <color theme="1"/>
        <rFont val="Arial"/>
        <family val="2"/>
      </rPr>
      <t>(Provisional Quantity, if ordered)</t>
    </r>
  </si>
  <si>
    <t>3103P</t>
  </si>
  <si>
    <t>2515P</t>
  </si>
  <si>
    <r>
      <t xml:space="preserve">Stripping, storage and respreading of topsoil </t>
    </r>
    <r>
      <rPr>
        <i/>
        <sz val="12"/>
        <color theme="1"/>
        <rFont val="Arial"/>
        <family val="2"/>
      </rPr>
      <t>(Provisional Quantity, as directed)</t>
    </r>
  </si>
  <si>
    <t>3108P</t>
  </si>
  <si>
    <r>
      <t xml:space="preserve">Excavation and disposal of Unsuitable Material with individual excavation &lt;= 10 m^3 </t>
    </r>
    <r>
      <rPr>
        <i/>
        <sz val="12"/>
        <color theme="1"/>
        <rFont val="Arial"/>
        <family val="2"/>
      </rPr>
      <t>(Provisional Quantity, as directed)</t>
    </r>
  </si>
  <si>
    <t>3206P</t>
  </si>
  <si>
    <t>3402P</t>
  </si>
  <si>
    <t>3109P</t>
  </si>
  <si>
    <r>
      <t xml:space="preserve">Excavation and disposal of Unsuitable Material with individual excavation &gt;= 10 m^3 </t>
    </r>
    <r>
      <rPr>
        <i/>
        <sz val="12"/>
        <color theme="1"/>
        <rFont val="Arial"/>
        <family val="2"/>
      </rPr>
      <t>(Provisional Quantity, as directed)</t>
    </r>
  </si>
  <si>
    <t>3115P</t>
  </si>
  <si>
    <r>
      <t xml:space="preserve">Replacement of Unsuitable Material </t>
    </r>
    <r>
      <rPr>
        <i/>
        <sz val="12"/>
        <color theme="1"/>
        <rFont val="Arial"/>
        <family val="2"/>
      </rPr>
      <t>(Provisional Item, if ordered)</t>
    </r>
  </si>
  <si>
    <t>Supply and erect road signage as detailed in drawings</t>
  </si>
  <si>
    <t>Other</t>
  </si>
  <si>
    <t>Drainage Removal/Demolition</t>
  </si>
  <si>
    <t>Removal or demolition of concrete slabs (including stone pitching)</t>
  </si>
  <si>
    <r>
      <t xml:space="preserve">Remove and dispose of large trees identified for removal </t>
    </r>
    <r>
      <rPr>
        <i/>
        <sz val="12"/>
        <color theme="1"/>
        <rFont val="Arial"/>
        <family val="2"/>
      </rPr>
      <t>(Provisional Quantity - as directed)</t>
    </r>
  </si>
  <si>
    <t>6301P</t>
  </si>
  <si>
    <t xml:space="preserve">SITE1 </t>
  </si>
  <si>
    <t>SITE 2</t>
  </si>
  <si>
    <t>Removal or demolition of complete culvert, complete 600 x 300 RCBC</t>
  </si>
  <si>
    <t>Supply and installation of concrete box culvert components, [1200x750 RCBC]</t>
  </si>
  <si>
    <t>Precast concrete end structures to culverts, [1200 x 750 RCBC]</t>
  </si>
  <si>
    <t>Supply and installation of geotextile, Strength Class [E], Filtration Class [II] (Floodway Rock Protection)</t>
  </si>
  <si>
    <t>Rock protection (Floodway Outlet Rock Protection per details on drawings)</t>
  </si>
  <si>
    <t>Rock protection (Culvert Inlet Rock Protection per details on drawings)</t>
  </si>
  <si>
    <r>
      <t>Rock protection (Rock Culvert Outlet Channel),</t>
    </r>
    <r>
      <rPr>
        <i/>
        <sz val="12"/>
        <color theme="1"/>
        <rFont val="Arial"/>
        <family val="2"/>
      </rPr>
      <t xml:space="preserve"> (Provisional, If Ordered)</t>
    </r>
  </si>
  <si>
    <r>
      <t xml:space="preserve">Rock protection (Rock lined scour chute), </t>
    </r>
    <r>
      <rPr>
        <i/>
        <sz val="12"/>
        <color theme="1"/>
        <rFont val="Arial"/>
        <family val="2"/>
      </rPr>
      <t>(Provisional, If Ordered)</t>
    </r>
  </si>
  <si>
    <r>
      <t xml:space="preserve">Supply and installation of geotextile, Strength Class [E], Filtration Class [II] (Culvert Inlet Rock Protection) - </t>
    </r>
    <r>
      <rPr>
        <i/>
        <sz val="12"/>
        <color theme="1"/>
        <rFont val="Arial"/>
        <family val="2"/>
      </rPr>
      <t>(Provisional, If Ordered)</t>
    </r>
  </si>
  <si>
    <r>
      <t xml:space="preserve">Supply and installation of geotextile, Strength Class [E], Filtration Class [II] (Rock Lined Culvert Outlet Channel) - </t>
    </r>
    <r>
      <rPr>
        <i/>
        <sz val="12"/>
        <color theme="1"/>
        <rFont val="Arial"/>
        <family val="2"/>
      </rPr>
      <t>(Provisional, If Ordered)</t>
    </r>
  </si>
  <si>
    <r>
      <t xml:space="preserve">Supply and installation of geotextile, Strength Class [E], Filtration Class [II] (Rock Lined Scour Chute) - </t>
    </r>
    <r>
      <rPr>
        <i/>
        <sz val="12"/>
        <color theme="1"/>
        <rFont val="Arial"/>
        <family val="2"/>
      </rPr>
      <t>(Provisional, If Ordered)</t>
    </r>
  </si>
  <si>
    <r>
      <t xml:space="preserve">Excavation for diversion channels, all materials </t>
    </r>
    <r>
      <rPr>
        <i/>
        <sz val="12"/>
        <color theme="1"/>
        <rFont val="Arial"/>
        <family val="2"/>
      </rPr>
      <t>(Provisional Quantity, as directed)</t>
    </r>
  </si>
  <si>
    <t xml:space="preserve">Embankment - useable site won cut </t>
  </si>
  <si>
    <t>Backfill with select backfill material to [pavement Type 1 select fill capping layer], Class A1 minimum CBR 10.</t>
  </si>
  <si>
    <t>3116P</t>
  </si>
  <si>
    <t>Subtype 2.3, Unbound pavement, [Base layer]</t>
  </si>
  <si>
    <t>Insitu stabilisation using cement or cementitious blends [Base, 200mm, Full Width]</t>
  </si>
  <si>
    <t xml:space="preserve">Water curing </t>
  </si>
  <si>
    <t>Demolition of road furniture, as detailed in drawings</t>
  </si>
  <si>
    <t>Crowsdale Camboon Road - Site 2</t>
  </si>
  <si>
    <t xml:space="preserve">Crowsdale Camboon Road - Site 1 </t>
  </si>
  <si>
    <t>Removal or demolition of concrete slabs (including concrete batter)</t>
  </si>
  <si>
    <t>Supply and installation of geotextile, Strength Class [E], Filtration Class [II] (Rock Protection)</t>
  </si>
  <si>
    <t>Hand placed concrete paving, [175] mm thick, (1m wide floodway reconstruction)  as per project drawings and std drg CMDG-R-094</t>
  </si>
  <si>
    <t>Hand placed concrete paving, [125] mm thick, (Concrete Batter and apron, including cutoffwall)  as per project drawings and std drg CMDG-R-094</t>
  </si>
  <si>
    <t>Rock protection (Outlet Rock Protection per details on drawings)</t>
  </si>
  <si>
    <t>Embankment - Select Fill</t>
  </si>
  <si>
    <r>
      <t xml:space="preserve">Embankment - Remediation earthworks - </t>
    </r>
    <r>
      <rPr>
        <sz val="12"/>
        <color rgb="FFFF0000"/>
        <rFont val="Arial"/>
        <family val="2"/>
      </rPr>
      <t>Select Fill</t>
    </r>
  </si>
  <si>
    <r>
      <t xml:space="preserve">Embankment - Bund - </t>
    </r>
    <r>
      <rPr>
        <sz val="12"/>
        <color rgb="FFFF0000"/>
        <rFont val="Arial"/>
        <family val="2"/>
      </rPr>
      <t>Select Fill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</si>
</sst>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.0"/>
    <numFmt numFmtId="165" formatCode="_([$$-409]* #,##0.00_);_([$$-409]* \(#,##0.00\);_([$$-409]* &quot;-&quot;??_);_(@_)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4" fontId="1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4" fontId="2" fillId="0" borderId="0" xfId="0" applyNumberFormat="1" applyFont="1" applyAlignment="1">
      <alignment vertical="center"/>
    </xf>
    <xf numFmtId="0" fontId="2" fillId="0" borderId="0" xfId="0" applyFont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3" borderId="0" xfId="0" applyFont="1" applyFill="1" applyAlignment="1">
      <alignment vertical="center"/>
    </xf>
    <xf numFmtId="0" fontId="8" fillId="3" borderId="0" xfId="0" applyFont="1" applyFill="1"/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44" fontId="8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4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44" fontId="9" fillId="0" borderId="1" xfId="0" applyNumberFormat="1" applyFont="1" applyBorder="1" applyAlignment="1">
      <alignment vertical="center"/>
    </xf>
  </cellXfs>
  <cellStyles count="5">
    <cellStyle name="Currency 2" xfId="2" xr:uid="{1C2BDE4F-4122-413A-A98D-3913BEBD3EAC}"/>
    <cellStyle name="Currency 3" xfId="3" xr:uid="{96AAD568-B8AC-44E2-9A41-70B9838DA145}"/>
    <cellStyle name="Currency 4" xfId="4" xr:uid="{87E57485-6571-49C5-AF29-9CD75B824220}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96694-5F57-4B6E-9E52-A52910C4C5CD}">
  <dimension ref="A2:C5"/>
  <sheetViews>
    <sheetView workbookViewId="0"/>
  </sheetViews>
  <sheetFormatPr defaultRowHeight="15.75" x14ac:dyDescent="0.25"/>
  <cols>
    <col min="1" max="1" width="11.5703125" style="1" bestFit="1" customWidth="1"/>
    <col min="2" max="2" width="39" style="2" bestFit="1" customWidth="1"/>
    <col min="3" max="3" width="18.28515625" style="35" bestFit="1" customWidth="1"/>
  </cols>
  <sheetData>
    <row r="2" spans="1:3" x14ac:dyDescent="0.25">
      <c r="A2" s="36" t="s">
        <v>9</v>
      </c>
      <c r="B2" s="9" t="s">
        <v>16</v>
      </c>
      <c r="C2" s="34" t="s">
        <v>13</v>
      </c>
    </row>
    <row r="3" spans="1:3" x14ac:dyDescent="0.25">
      <c r="A3" s="37" t="s">
        <v>10</v>
      </c>
      <c r="B3" s="10" t="s">
        <v>67</v>
      </c>
      <c r="C3" s="5">
        <f>'A1 - Schedule'!F63</f>
        <v>0</v>
      </c>
    </row>
    <row r="4" spans="1:3" ht="17.25" customHeight="1" x14ac:dyDescent="0.25">
      <c r="A4" s="38" t="s">
        <v>11</v>
      </c>
      <c r="B4" s="11" t="s">
        <v>68</v>
      </c>
      <c r="C4" s="3">
        <f>'A2 - Schedule'!F27</f>
        <v>0</v>
      </c>
    </row>
    <row r="5" spans="1:3" x14ac:dyDescent="0.25">
      <c r="A5" s="39"/>
      <c r="B5" s="8" t="s">
        <v>3</v>
      </c>
      <c r="C5" s="7">
        <f>SUM(C3:C4)</f>
        <v>0</v>
      </c>
    </row>
  </sheetData>
  <hyperlinks>
    <hyperlink ref="A3" location="'A1 - Schedule'!A1" display="A1" xr:uid="{105601D4-41ED-43BE-A38B-EF81D62DBA0D}"/>
    <hyperlink ref="A4" location="'A2 - Schedule'!A1" display="A2" xr:uid="{35055B66-AF84-45A4-A5D2-1D4D3388B214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EFCDD-E71D-4E63-8D65-36638E3905CA}">
  <dimension ref="A1:I63"/>
  <sheetViews>
    <sheetView tabSelected="1" topLeftCell="A33" zoomScaleNormal="100" workbookViewId="0">
      <selection activeCell="B45" sqref="B45"/>
    </sheetView>
  </sheetViews>
  <sheetFormatPr defaultRowHeight="15.75" x14ac:dyDescent="0.25"/>
  <cols>
    <col min="1" max="1" width="15.42578125" style="21" customWidth="1"/>
    <col min="2" max="2" width="51.42578125" style="33" customWidth="1"/>
    <col min="3" max="3" width="11.5703125" style="22" bestFit="1" customWidth="1"/>
    <col min="4" max="4" width="12" style="21" bestFit="1" customWidth="1"/>
    <col min="5" max="5" width="12.85546875" style="23" customWidth="1"/>
    <col min="6" max="6" width="13.42578125" style="23" customWidth="1"/>
    <col min="7" max="8" width="9.140625" style="17"/>
    <col min="9" max="16384" width="9.140625" style="18"/>
  </cols>
  <sheetData>
    <row r="1" spans="1:9" ht="35.25" customHeight="1" x14ac:dyDescent="0.25">
      <c r="A1" s="41" t="s">
        <v>89</v>
      </c>
      <c r="B1" s="42"/>
      <c r="C1" s="42"/>
      <c r="D1" s="42"/>
      <c r="E1" s="42"/>
      <c r="F1" s="43"/>
    </row>
    <row r="2" spans="1:9" ht="31.5" x14ac:dyDescent="0.25">
      <c r="A2" s="6" t="s">
        <v>0</v>
      </c>
      <c r="B2" s="31" t="s">
        <v>1</v>
      </c>
      <c r="C2" s="13" t="s">
        <v>2</v>
      </c>
      <c r="D2" s="14" t="s">
        <v>7</v>
      </c>
      <c r="E2" s="15" t="s">
        <v>14</v>
      </c>
      <c r="F2" s="15" t="s">
        <v>15</v>
      </c>
    </row>
    <row r="3" spans="1:9" x14ac:dyDescent="0.25">
      <c r="A3" s="44" t="s">
        <v>6</v>
      </c>
      <c r="B3" s="44"/>
      <c r="C3" s="44"/>
      <c r="D3" s="44"/>
      <c r="E3" s="44"/>
      <c r="F3" s="44"/>
    </row>
    <row r="4" spans="1:9" x14ac:dyDescent="0.25">
      <c r="A4" s="4">
        <v>1201</v>
      </c>
      <c r="B4" s="32" t="s">
        <v>5</v>
      </c>
      <c r="C4" s="12">
        <v>1</v>
      </c>
      <c r="D4" s="4" t="s">
        <v>4</v>
      </c>
      <c r="E4" s="5"/>
      <c r="F4" s="5">
        <f>E4*C4</f>
        <v>0</v>
      </c>
    </row>
    <row r="5" spans="1:9" x14ac:dyDescent="0.25">
      <c r="A5" s="44" t="s">
        <v>8</v>
      </c>
      <c r="B5" s="44"/>
      <c r="C5" s="44"/>
      <c r="D5" s="44"/>
      <c r="E5" s="44"/>
      <c r="F5" s="44"/>
    </row>
    <row r="6" spans="1:9" x14ac:dyDescent="0.25">
      <c r="A6" s="4">
        <v>1101</v>
      </c>
      <c r="B6" s="32" t="s">
        <v>8</v>
      </c>
      <c r="C6" s="12">
        <v>1</v>
      </c>
      <c r="D6" s="4" t="s">
        <v>4</v>
      </c>
      <c r="E6" s="5"/>
      <c r="F6" s="5">
        <f>E6*C6</f>
        <v>0</v>
      </c>
    </row>
    <row r="7" spans="1:9" x14ac:dyDescent="0.25">
      <c r="A7" s="44" t="s">
        <v>34</v>
      </c>
      <c r="B7" s="44"/>
      <c r="C7" s="44"/>
      <c r="D7" s="44"/>
      <c r="E7" s="44"/>
      <c r="F7" s="44"/>
    </row>
    <row r="8" spans="1:9" x14ac:dyDescent="0.25">
      <c r="A8" s="4">
        <v>1316</v>
      </c>
      <c r="B8" s="32" t="s">
        <v>35</v>
      </c>
      <c r="C8" s="12">
        <v>1</v>
      </c>
      <c r="D8" s="4" t="s">
        <v>4</v>
      </c>
      <c r="E8" s="5"/>
      <c r="F8" s="5">
        <f>E8*C8</f>
        <v>0</v>
      </c>
    </row>
    <row r="9" spans="1:9" x14ac:dyDescent="0.25">
      <c r="A9" s="44" t="s">
        <v>36</v>
      </c>
      <c r="B9" s="44"/>
      <c r="C9" s="44"/>
      <c r="D9" s="44"/>
      <c r="E9" s="44"/>
      <c r="F9" s="44"/>
    </row>
    <row r="10" spans="1:9" x14ac:dyDescent="0.25">
      <c r="A10" s="4">
        <v>9131</v>
      </c>
      <c r="B10" s="30" t="s">
        <v>21</v>
      </c>
      <c r="C10" s="12">
        <v>1</v>
      </c>
      <c r="D10" s="4" t="s">
        <v>4</v>
      </c>
      <c r="E10" s="5"/>
      <c r="F10" s="5">
        <f>E10*C10</f>
        <v>0</v>
      </c>
    </row>
    <row r="11" spans="1:9" x14ac:dyDescent="0.25">
      <c r="A11" s="44" t="s">
        <v>24</v>
      </c>
      <c r="B11" s="44"/>
      <c r="C11" s="44"/>
      <c r="D11" s="44"/>
      <c r="E11" s="44"/>
      <c r="F11" s="44"/>
    </row>
    <row r="12" spans="1:9" x14ac:dyDescent="0.25">
      <c r="A12" s="45" t="s">
        <v>63</v>
      </c>
      <c r="B12" s="46"/>
      <c r="C12" s="46"/>
      <c r="D12" s="46"/>
      <c r="E12" s="46"/>
      <c r="F12" s="47"/>
    </row>
    <row r="13" spans="1:9" ht="46.5" customHeight="1" x14ac:dyDescent="0.25">
      <c r="A13" s="24">
        <v>2101</v>
      </c>
      <c r="B13" s="29" t="s">
        <v>69</v>
      </c>
      <c r="C13" s="24">
        <v>1</v>
      </c>
      <c r="D13" s="24" t="s">
        <v>4</v>
      </c>
      <c r="E13" s="27"/>
      <c r="F13" s="25">
        <f t="shared" ref="F13:F14" si="0">E13*C13</f>
        <v>0</v>
      </c>
    </row>
    <row r="14" spans="1:9" ht="46.5" customHeight="1" x14ac:dyDescent="0.25">
      <c r="A14" s="4">
        <v>2102</v>
      </c>
      <c r="B14" s="30" t="s">
        <v>64</v>
      </c>
      <c r="C14" s="4">
        <v>32</v>
      </c>
      <c r="D14" s="4" t="s">
        <v>12</v>
      </c>
      <c r="E14" s="28"/>
      <c r="F14" s="16">
        <f t="shared" si="0"/>
        <v>0</v>
      </c>
    </row>
    <row r="15" spans="1:9" s="20" customFormat="1" ht="19.5" customHeight="1" x14ac:dyDescent="0.25">
      <c r="A15" s="48" t="s">
        <v>46</v>
      </c>
      <c r="B15" s="49"/>
      <c r="C15" s="49"/>
      <c r="D15" s="49"/>
      <c r="E15" s="49"/>
      <c r="F15" s="50"/>
      <c r="G15" s="19"/>
      <c r="H15" s="19"/>
    </row>
    <row r="16" spans="1:9" ht="45" customHeight="1" x14ac:dyDescent="0.25">
      <c r="A16" s="4">
        <v>2262</v>
      </c>
      <c r="B16" s="30" t="s">
        <v>70</v>
      </c>
      <c r="C16" s="12">
        <v>10.8</v>
      </c>
      <c r="D16" s="4" t="s">
        <v>19</v>
      </c>
      <c r="E16" s="5"/>
      <c r="F16" s="5">
        <f>E16*C16</f>
        <v>0</v>
      </c>
      <c r="I16" s="18" t="s">
        <v>23</v>
      </c>
    </row>
    <row r="17" spans="1:9" s="20" customFormat="1" ht="19.5" customHeight="1" x14ac:dyDescent="0.25">
      <c r="A17" s="48" t="s">
        <v>47</v>
      </c>
      <c r="B17" s="49"/>
      <c r="C17" s="49"/>
      <c r="D17" s="49"/>
      <c r="E17" s="49"/>
      <c r="F17" s="50"/>
      <c r="G17" s="19"/>
      <c r="H17" s="19"/>
    </row>
    <row r="18" spans="1:9" ht="45" customHeight="1" x14ac:dyDescent="0.25">
      <c r="A18" s="4">
        <v>2302</v>
      </c>
      <c r="B18" s="30" t="s">
        <v>48</v>
      </c>
      <c r="C18" s="12">
        <v>2.8</v>
      </c>
      <c r="D18" s="4" t="s">
        <v>18</v>
      </c>
      <c r="E18" s="5"/>
      <c r="F18" s="5">
        <f>E18*C18</f>
        <v>0</v>
      </c>
      <c r="I18" s="18" t="s">
        <v>23</v>
      </c>
    </row>
    <row r="19" spans="1:9" ht="46.5" customHeight="1" x14ac:dyDescent="0.25">
      <c r="A19" s="24">
        <v>2308</v>
      </c>
      <c r="B19" s="29" t="s">
        <v>71</v>
      </c>
      <c r="C19" s="24">
        <v>2</v>
      </c>
      <c r="D19" s="24" t="s">
        <v>17</v>
      </c>
      <c r="E19" s="27"/>
      <c r="F19" s="25">
        <f t="shared" ref="F19" si="1">E19*C19</f>
        <v>0</v>
      </c>
    </row>
    <row r="20" spans="1:9" x14ac:dyDescent="0.25">
      <c r="A20" s="45" t="s">
        <v>25</v>
      </c>
      <c r="B20" s="46"/>
      <c r="C20" s="46"/>
      <c r="D20" s="46"/>
      <c r="E20" s="46"/>
      <c r="F20" s="47"/>
    </row>
    <row r="21" spans="1:9" ht="46.5" customHeight="1" x14ac:dyDescent="0.25">
      <c r="A21" s="24">
        <v>2515</v>
      </c>
      <c r="B21" s="29" t="s">
        <v>72</v>
      </c>
      <c r="C21" s="24">
        <v>115</v>
      </c>
      <c r="D21" s="24" t="s">
        <v>12</v>
      </c>
      <c r="E21" s="27"/>
      <c r="F21" s="25">
        <f t="shared" ref="F21:F22" si="2">E21*C21</f>
        <v>0</v>
      </c>
    </row>
    <row r="22" spans="1:9" ht="46.5" customHeight="1" x14ac:dyDescent="0.25">
      <c r="A22" s="4" t="s">
        <v>51</v>
      </c>
      <c r="B22" s="30" t="s">
        <v>77</v>
      </c>
      <c r="C22" s="4">
        <v>46.4</v>
      </c>
      <c r="D22" s="4" t="s">
        <v>12</v>
      </c>
      <c r="E22" s="28"/>
      <c r="F22" s="16">
        <f t="shared" si="2"/>
        <v>0</v>
      </c>
    </row>
    <row r="23" spans="1:9" ht="46.5" customHeight="1" x14ac:dyDescent="0.25">
      <c r="A23" s="24" t="s">
        <v>51</v>
      </c>
      <c r="B23" s="29" t="s">
        <v>78</v>
      </c>
      <c r="C23" s="24">
        <v>86.5</v>
      </c>
      <c r="D23" s="24" t="s">
        <v>12</v>
      </c>
      <c r="E23" s="27"/>
      <c r="F23" s="25">
        <f t="shared" ref="F23:F24" si="3">E23*C23</f>
        <v>0</v>
      </c>
    </row>
    <row r="24" spans="1:9" ht="46.5" customHeight="1" x14ac:dyDescent="0.25">
      <c r="A24" s="4" t="s">
        <v>51</v>
      </c>
      <c r="B24" s="30" t="s">
        <v>79</v>
      </c>
      <c r="C24" s="4">
        <v>164.8</v>
      </c>
      <c r="D24" s="4" t="s">
        <v>12</v>
      </c>
      <c r="E24" s="28"/>
      <c r="F24" s="16">
        <f t="shared" si="3"/>
        <v>0</v>
      </c>
    </row>
    <row r="25" spans="1:9" s="20" customFormat="1" ht="19.5" customHeight="1" x14ac:dyDescent="0.25">
      <c r="A25" s="48" t="s">
        <v>26</v>
      </c>
      <c r="B25" s="49"/>
      <c r="C25" s="49"/>
      <c r="D25" s="49"/>
      <c r="E25" s="49"/>
      <c r="F25" s="50"/>
      <c r="G25" s="19"/>
      <c r="H25" s="19"/>
    </row>
    <row r="26" spans="1:9" ht="45" customHeight="1" x14ac:dyDescent="0.25">
      <c r="A26" s="4">
        <v>2643</v>
      </c>
      <c r="B26" s="30" t="s">
        <v>73</v>
      </c>
      <c r="C26" s="12">
        <v>47.5</v>
      </c>
      <c r="D26" s="4" t="s">
        <v>18</v>
      </c>
      <c r="E26" s="5"/>
      <c r="F26" s="5">
        <f>E26*C26</f>
        <v>0</v>
      </c>
    </row>
    <row r="27" spans="1:9" ht="30" x14ac:dyDescent="0.25">
      <c r="A27" s="24">
        <v>2643</v>
      </c>
      <c r="B27" s="29" t="s">
        <v>74</v>
      </c>
      <c r="C27" s="26">
        <v>14.4</v>
      </c>
      <c r="D27" s="24" t="s">
        <v>18</v>
      </c>
      <c r="E27" s="3"/>
      <c r="F27" s="3">
        <f t="shared" ref="F27:F28" si="4">E27*C27</f>
        <v>0</v>
      </c>
    </row>
    <row r="28" spans="1:9" ht="30" x14ac:dyDescent="0.25">
      <c r="A28" s="4" t="s">
        <v>22</v>
      </c>
      <c r="B28" s="30" t="s">
        <v>75</v>
      </c>
      <c r="C28" s="12">
        <v>33</v>
      </c>
      <c r="D28" s="4" t="s">
        <v>18</v>
      </c>
      <c r="E28" s="5"/>
      <c r="F28" s="5">
        <f t="shared" si="4"/>
        <v>0</v>
      </c>
    </row>
    <row r="29" spans="1:9" ht="30" x14ac:dyDescent="0.25">
      <c r="A29" s="24" t="s">
        <v>22</v>
      </c>
      <c r="B29" s="29" t="s">
        <v>76</v>
      </c>
      <c r="C29" s="26">
        <v>43.5</v>
      </c>
      <c r="D29" s="24" t="s">
        <v>18</v>
      </c>
      <c r="E29" s="3"/>
      <c r="F29" s="3">
        <f t="shared" ref="F29" si="5">E29*C29</f>
        <v>0</v>
      </c>
    </row>
    <row r="30" spans="1:9" x14ac:dyDescent="0.25">
      <c r="A30" s="51" t="s">
        <v>27</v>
      </c>
      <c r="B30" s="51"/>
      <c r="C30" s="51"/>
      <c r="D30" s="51"/>
      <c r="E30" s="51"/>
      <c r="F30" s="51"/>
    </row>
    <row r="31" spans="1:9" x14ac:dyDescent="0.25">
      <c r="A31" s="48" t="s">
        <v>28</v>
      </c>
      <c r="B31" s="49"/>
      <c r="C31" s="49"/>
      <c r="D31" s="49"/>
      <c r="E31" s="49"/>
      <c r="F31" s="50"/>
    </row>
    <row r="32" spans="1:9" x14ac:dyDescent="0.25">
      <c r="A32" s="4">
        <v>3101</v>
      </c>
      <c r="B32" s="30" t="s">
        <v>29</v>
      </c>
      <c r="C32" s="12">
        <v>6522</v>
      </c>
      <c r="D32" s="4" t="s">
        <v>12</v>
      </c>
      <c r="E32" s="5"/>
      <c r="F32" s="5">
        <f t="shared" ref="F32:F35" si="6">E32*C32</f>
        <v>0</v>
      </c>
    </row>
    <row r="33" spans="1:6" ht="30" x14ac:dyDescent="0.25">
      <c r="A33" s="24" t="s">
        <v>50</v>
      </c>
      <c r="B33" s="29" t="s">
        <v>52</v>
      </c>
      <c r="C33" s="26">
        <v>380</v>
      </c>
      <c r="D33" s="24" t="s">
        <v>18</v>
      </c>
      <c r="E33" s="3"/>
      <c r="F33" s="3">
        <f t="shared" si="6"/>
        <v>0</v>
      </c>
    </row>
    <row r="34" spans="1:6" ht="30" x14ac:dyDescent="0.25">
      <c r="A34" s="4">
        <v>3104</v>
      </c>
      <c r="B34" s="30" t="s">
        <v>30</v>
      </c>
      <c r="C34" s="12">
        <v>4688</v>
      </c>
      <c r="D34" s="4" t="s">
        <v>12</v>
      </c>
      <c r="E34" s="5"/>
      <c r="F34" s="5">
        <f t="shared" si="6"/>
        <v>0</v>
      </c>
    </row>
    <row r="35" spans="1:6" ht="45" x14ac:dyDescent="0.25">
      <c r="A35" s="24" t="s">
        <v>53</v>
      </c>
      <c r="B35" s="29" t="s">
        <v>54</v>
      </c>
      <c r="C35" s="26">
        <v>188</v>
      </c>
      <c r="D35" s="24" t="s">
        <v>18</v>
      </c>
      <c r="E35" s="3"/>
      <c r="F35" s="3">
        <f t="shared" si="6"/>
        <v>0</v>
      </c>
    </row>
    <row r="36" spans="1:6" ht="45" x14ac:dyDescent="0.25">
      <c r="A36" s="4" t="s">
        <v>57</v>
      </c>
      <c r="B36" s="30" t="s">
        <v>58</v>
      </c>
      <c r="C36" s="12">
        <v>188</v>
      </c>
      <c r="D36" s="4" t="s">
        <v>18</v>
      </c>
      <c r="E36" s="5"/>
      <c r="F36" s="5">
        <f t="shared" ref="F36" si="7">E36*C36</f>
        <v>0</v>
      </c>
    </row>
    <row r="37" spans="1:6" x14ac:dyDescent="0.25">
      <c r="A37" s="48" t="s">
        <v>31</v>
      </c>
      <c r="B37" s="49"/>
      <c r="C37" s="49"/>
      <c r="D37" s="49"/>
      <c r="E37" s="49"/>
      <c r="F37" s="50"/>
    </row>
    <row r="38" spans="1:6" x14ac:dyDescent="0.25">
      <c r="A38" s="4">
        <v>3201</v>
      </c>
      <c r="B38" s="30" t="s">
        <v>32</v>
      </c>
      <c r="C38" s="12">
        <v>467</v>
      </c>
      <c r="D38" s="4" t="s">
        <v>18</v>
      </c>
      <c r="E38" s="5"/>
      <c r="F38" s="5">
        <f t="shared" ref="F38:F39" si="8">E38*C38</f>
        <v>0</v>
      </c>
    </row>
    <row r="39" spans="1:6" ht="30" x14ac:dyDescent="0.25">
      <c r="A39" s="24" t="s">
        <v>55</v>
      </c>
      <c r="B39" s="29" t="s">
        <v>80</v>
      </c>
      <c r="C39" s="26">
        <v>130</v>
      </c>
      <c r="D39" s="24" t="s">
        <v>18</v>
      </c>
      <c r="E39" s="3"/>
      <c r="F39" s="3">
        <f t="shared" si="8"/>
        <v>0</v>
      </c>
    </row>
    <row r="40" spans="1:6" x14ac:dyDescent="0.25">
      <c r="A40" s="45" t="s">
        <v>44</v>
      </c>
      <c r="B40" s="46"/>
      <c r="C40" s="46"/>
      <c r="D40" s="46"/>
      <c r="E40" s="46"/>
      <c r="F40" s="47"/>
    </row>
    <row r="41" spans="1:6" x14ac:dyDescent="0.25">
      <c r="A41" s="24">
        <v>3301</v>
      </c>
      <c r="B41" s="29" t="s">
        <v>81</v>
      </c>
      <c r="C41" s="52">
        <v>597</v>
      </c>
      <c r="D41" s="24" t="s">
        <v>18</v>
      </c>
      <c r="E41" s="3"/>
      <c r="F41" s="3">
        <f t="shared" ref="F41:F45" si="9">E41*C41</f>
        <v>0</v>
      </c>
    </row>
    <row r="42" spans="1:6" x14ac:dyDescent="0.25">
      <c r="A42" s="53">
        <v>3301</v>
      </c>
      <c r="B42" s="54" t="s">
        <v>95</v>
      </c>
      <c r="C42" s="52">
        <v>1379</v>
      </c>
      <c r="D42" s="53" t="s">
        <v>18</v>
      </c>
      <c r="E42" s="55"/>
      <c r="F42" s="55">
        <f t="shared" si="9"/>
        <v>0</v>
      </c>
    </row>
    <row r="43" spans="1:6" ht="30" x14ac:dyDescent="0.25">
      <c r="A43" s="4">
        <v>3301</v>
      </c>
      <c r="B43" s="30" t="s">
        <v>96</v>
      </c>
      <c r="C43" s="12">
        <v>1825</v>
      </c>
      <c r="D43" s="4" t="s">
        <v>18</v>
      </c>
      <c r="E43" s="5"/>
      <c r="F43" s="5">
        <f t="shared" ref="F43:F44" si="10">E43*C43</f>
        <v>0</v>
      </c>
    </row>
    <row r="44" spans="1:6" x14ac:dyDescent="0.25">
      <c r="A44" s="24">
        <v>3301</v>
      </c>
      <c r="B44" s="29" t="s">
        <v>97</v>
      </c>
      <c r="C44" s="26">
        <v>756</v>
      </c>
      <c r="D44" s="24" t="s">
        <v>18</v>
      </c>
      <c r="E44" s="3"/>
      <c r="F44" s="3">
        <f t="shared" si="10"/>
        <v>0</v>
      </c>
    </row>
    <row r="45" spans="1:6" ht="45" x14ac:dyDescent="0.25">
      <c r="A45" s="4">
        <v>3302</v>
      </c>
      <c r="B45" s="30" t="s">
        <v>45</v>
      </c>
      <c r="C45" s="12">
        <v>10</v>
      </c>
      <c r="D45" s="4" t="s">
        <v>18</v>
      </c>
      <c r="E45" s="5"/>
      <c r="F45" s="5">
        <f t="shared" si="9"/>
        <v>0</v>
      </c>
    </row>
    <row r="46" spans="1:6" x14ac:dyDescent="0.25">
      <c r="A46" s="48" t="s">
        <v>33</v>
      </c>
      <c r="B46" s="49"/>
      <c r="C46" s="49"/>
      <c r="D46" s="49"/>
      <c r="E46" s="49"/>
      <c r="F46" s="50"/>
    </row>
    <row r="47" spans="1:6" ht="30" x14ac:dyDescent="0.25">
      <c r="A47" s="4" t="s">
        <v>56</v>
      </c>
      <c r="B47" s="30" t="s">
        <v>49</v>
      </c>
      <c r="C47" s="12">
        <v>3134.7</v>
      </c>
      <c r="D47" s="4" t="s">
        <v>12</v>
      </c>
      <c r="E47" s="5"/>
      <c r="F47" s="5">
        <f>E47*C47</f>
        <v>0</v>
      </c>
    </row>
    <row r="48" spans="1:6" ht="30" x14ac:dyDescent="0.25">
      <c r="A48" s="24" t="s">
        <v>59</v>
      </c>
      <c r="B48" s="29" t="s">
        <v>60</v>
      </c>
      <c r="C48" s="26">
        <v>376.2</v>
      </c>
      <c r="D48" s="24" t="s">
        <v>18</v>
      </c>
      <c r="E48" s="3"/>
      <c r="F48" s="3">
        <f>E48*C48</f>
        <v>0</v>
      </c>
    </row>
    <row r="49" spans="1:8" ht="45" x14ac:dyDescent="0.25">
      <c r="A49" s="4" t="s">
        <v>83</v>
      </c>
      <c r="B49" s="30" t="s">
        <v>82</v>
      </c>
      <c r="C49" s="12">
        <v>445.3</v>
      </c>
      <c r="D49" s="4" t="s">
        <v>12</v>
      </c>
      <c r="E49" s="5"/>
      <c r="F49" s="5">
        <f>E49*C49</f>
        <v>0</v>
      </c>
    </row>
    <row r="50" spans="1:8" x14ac:dyDescent="0.25">
      <c r="A50" s="48" t="s">
        <v>40</v>
      </c>
      <c r="B50" s="49"/>
      <c r="C50" s="49"/>
      <c r="D50" s="49"/>
      <c r="E50" s="49"/>
      <c r="F50" s="50"/>
    </row>
    <row r="51" spans="1:8" x14ac:dyDescent="0.25">
      <c r="A51" s="4">
        <v>4102</v>
      </c>
      <c r="B51" s="30" t="s">
        <v>84</v>
      </c>
      <c r="C51" s="12">
        <v>513.68799999999999</v>
      </c>
      <c r="D51" s="4" t="s">
        <v>18</v>
      </c>
      <c r="E51" s="5"/>
      <c r="F51" s="5">
        <f>E51*C51</f>
        <v>0</v>
      </c>
    </row>
    <row r="52" spans="1:8" x14ac:dyDescent="0.25">
      <c r="A52" s="48" t="s">
        <v>41</v>
      </c>
      <c r="B52" s="49"/>
      <c r="C52" s="49"/>
      <c r="D52" s="49"/>
      <c r="E52" s="49"/>
      <c r="F52" s="50"/>
    </row>
    <row r="53" spans="1:8" ht="30" x14ac:dyDescent="0.25">
      <c r="A53" s="4">
        <v>4211</v>
      </c>
      <c r="B53" s="30" t="s">
        <v>85</v>
      </c>
      <c r="C53" s="12">
        <v>2349</v>
      </c>
      <c r="D53" s="4" t="s">
        <v>12</v>
      </c>
      <c r="E53" s="5"/>
      <c r="F53" s="5">
        <f>E53*C53</f>
        <v>0</v>
      </c>
    </row>
    <row r="54" spans="1:8" ht="30" x14ac:dyDescent="0.25">
      <c r="A54" s="24">
        <v>4221</v>
      </c>
      <c r="B54" s="29" t="s">
        <v>42</v>
      </c>
      <c r="C54" s="26">
        <v>32.4</v>
      </c>
      <c r="D54" s="24" t="s">
        <v>43</v>
      </c>
      <c r="E54" s="3"/>
      <c r="F54" s="3">
        <f t="shared" ref="F54:F55" si="11">E54*C54</f>
        <v>0</v>
      </c>
    </row>
    <row r="55" spans="1:8" x14ac:dyDescent="0.25">
      <c r="A55" s="4">
        <v>4231</v>
      </c>
      <c r="B55" s="30" t="s">
        <v>86</v>
      </c>
      <c r="C55" s="12">
        <v>2349</v>
      </c>
      <c r="D55" s="4" t="s">
        <v>12</v>
      </c>
      <c r="E55" s="5"/>
      <c r="F55" s="5">
        <f t="shared" si="11"/>
        <v>0</v>
      </c>
    </row>
    <row r="56" spans="1:8" x14ac:dyDescent="0.25">
      <c r="A56" s="48" t="s">
        <v>37</v>
      </c>
      <c r="B56" s="49"/>
      <c r="C56" s="49"/>
      <c r="D56" s="49"/>
      <c r="E56" s="49"/>
      <c r="F56" s="50"/>
    </row>
    <row r="57" spans="1:8" ht="30" x14ac:dyDescent="0.25">
      <c r="A57" s="4">
        <v>6101</v>
      </c>
      <c r="B57" s="30" t="s">
        <v>87</v>
      </c>
      <c r="C57" s="12">
        <v>1</v>
      </c>
      <c r="D57" s="4" t="s">
        <v>4</v>
      </c>
      <c r="E57" s="5"/>
      <c r="F57" s="5">
        <f>E57*C57</f>
        <v>0</v>
      </c>
    </row>
    <row r="58" spans="1:8" x14ac:dyDescent="0.25">
      <c r="A58" s="24">
        <v>6111</v>
      </c>
      <c r="B58" s="29" t="s">
        <v>38</v>
      </c>
      <c r="C58" s="26">
        <v>15</v>
      </c>
      <c r="D58" s="24" t="s">
        <v>17</v>
      </c>
      <c r="E58" s="3"/>
      <c r="F58" s="3">
        <f>E58*C58</f>
        <v>0</v>
      </c>
    </row>
    <row r="59" spans="1:8" x14ac:dyDescent="0.25">
      <c r="A59" s="4">
        <v>6112</v>
      </c>
      <c r="B59" s="30" t="s">
        <v>39</v>
      </c>
      <c r="C59" s="12">
        <v>4</v>
      </c>
      <c r="D59" s="4" t="s">
        <v>17</v>
      </c>
      <c r="E59" s="5"/>
      <c r="F59" s="5">
        <f>E59*C59</f>
        <v>0</v>
      </c>
    </row>
    <row r="60" spans="1:8" ht="30" x14ac:dyDescent="0.25">
      <c r="A60" s="24">
        <v>6120</v>
      </c>
      <c r="B60" s="29" t="s">
        <v>61</v>
      </c>
      <c r="C60" s="26">
        <v>1</v>
      </c>
      <c r="D60" s="24" t="s">
        <v>4</v>
      </c>
      <c r="E60" s="3"/>
      <c r="F60" s="3">
        <f>E60*C60</f>
        <v>0</v>
      </c>
    </row>
    <row r="61" spans="1:8" customFormat="1" x14ac:dyDescent="0.25">
      <c r="A61" s="45" t="s">
        <v>62</v>
      </c>
      <c r="B61" s="46"/>
      <c r="C61" s="46"/>
      <c r="D61" s="46"/>
      <c r="E61" s="46"/>
      <c r="F61" s="47"/>
      <c r="G61" s="40"/>
      <c r="H61" s="40"/>
    </row>
    <row r="62" spans="1:8" customFormat="1" ht="30" x14ac:dyDescent="0.25">
      <c r="A62" s="24" t="s">
        <v>66</v>
      </c>
      <c r="B62" s="29" t="s">
        <v>65</v>
      </c>
      <c r="C62" s="26">
        <v>8</v>
      </c>
      <c r="D62" s="24" t="s">
        <v>17</v>
      </c>
      <c r="E62" s="3"/>
      <c r="F62" s="3">
        <f>E62*C62</f>
        <v>0</v>
      </c>
      <c r="G62" s="40"/>
      <c r="H62" s="40"/>
    </row>
    <row r="63" spans="1:8" x14ac:dyDescent="0.25">
      <c r="E63" s="7" t="s">
        <v>20</v>
      </c>
      <c r="F63" s="7">
        <f>F62+SUM(F57:F60)+SUM(F53:F55)+F51+SUM(F47:F49)+SUM(F41:F45)+SUM(F38:F39)+SUM(F32:F36)+SUM(F26:F29)+SUM(F21:F24)+SUM(F18:F19)+F16+SUM(F13:F14)+F10+F8+F6+F4</f>
        <v>0</v>
      </c>
    </row>
  </sheetData>
  <mergeCells count="20">
    <mergeCell ref="A12:F12"/>
    <mergeCell ref="A15:F15"/>
    <mergeCell ref="A17:F17"/>
    <mergeCell ref="A61:F61"/>
    <mergeCell ref="A11:F11"/>
    <mergeCell ref="A56:F56"/>
    <mergeCell ref="A50:F50"/>
    <mergeCell ref="A52:F52"/>
    <mergeCell ref="A37:F37"/>
    <mergeCell ref="A40:F40"/>
    <mergeCell ref="A46:F46"/>
    <mergeCell ref="A25:F25"/>
    <mergeCell ref="A20:F20"/>
    <mergeCell ref="A30:F30"/>
    <mergeCell ref="A31:F31"/>
    <mergeCell ref="A1:F1"/>
    <mergeCell ref="A9:F9"/>
    <mergeCell ref="A3:F3"/>
    <mergeCell ref="A5:F5"/>
    <mergeCell ref="A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DF08A-EF44-4B46-AB66-439439611611}">
  <dimension ref="A1:H27"/>
  <sheetViews>
    <sheetView zoomScaleNormal="100" workbookViewId="0">
      <selection sqref="A1:F1"/>
    </sheetView>
  </sheetViews>
  <sheetFormatPr defaultRowHeight="15.75" x14ac:dyDescent="0.25"/>
  <cols>
    <col min="1" max="1" width="15.42578125" style="21" customWidth="1"/>
    <col min="2" max="2" width="51.42578125" style="33" customWidth="1"/>
    <col min="3" max="3" width="11.5703125" style="22" bestFit="1" customWidth="1"/>
    <col min="4" max="4" width="12" style="21" bestFit="1" customWidth="1"/>
    <col min="5" max="5" width="12.85546875" style="23" customWidth="1"/>
    <col min="6" max="6" width="13.42578125" style="23" customWidth="1"/>
    <col min="7" max="8" width="9.140625" style="17"/>
    <col min="9" max="16384" width="9.140625" style="18"/>
  </cols>
  <sheetData>
    <row r="1" spans="1:6" ht="35.25" customHeight="1" x14ac:dyDescent="0.25">
      <c r="A1" s="41" t="s">
        <v>88</v>
      </c>
      <c r="B1" s="42"/>
      <c r="C1" s="42"/>
      <c r="D1" s="42"/>
      <c r="E1" s="42"/>
      <c r="F1" s="43"/>
    </row>
    <row r="2" spans="1:6" ht="31.5" x14ac:dyDescent="0.25">
      <c r="A2" s="6" t="s">
        <v>0</v>
      </c>
      <c r="B2" s="31" t="s">
        <v>1</v>
      </c>
      <c r="C2" s="13" t="s">
        <v>2</v>
      </c>
      <c r="D2" s="14" t="s">
        <v>7</v>
      </c>
      <c r="E2" s="15" t="s">
        <v>14</v>
      </c>
      <c r="F2" s="15" t="s">
        <v>15</v>
      </c>
    </row>
    <row r="3" spans="1:6" x14ac:dyDescent="0.25">
      <c r="A3" s="44" t="s">
        <v>6</v>
      </c>
      <c r="B3" s="44"/>
      <c r="C3" s="44"/>
      <c r="D3" s="44"/>
      <c r="E3" s="44"/>
      <c r="F3" s="44"/>
    </row>
    <row r="4" spans="1:6" x14ac:dyDescent="0.25">
      <c r="A4" s="4">
        <v>1201</v>
      </c>
      <c r="B4" s="32" t="s">
        <v>5</v>
      </c>
      <c r="C4" s="12">
        <v>1</v>
      </c>
      <c r="D4" s="4" t="s">
        <v>4</v>
      </c>
      <c r="E4" s="5"/>
      <c r="F4" s="5">
        <f>E4*C4</f>
        <v>0</v>
      </c>
    </row>
    <row r="5" spans="1:6" x14ac:dyDescent="0.25">
      <c r="A5" s="44" t="s">
        <v>8</v>
      </c>
      <c r="B5" s="44"/>
      <c r="C5" s="44"/>
      <c r="D5" s="44"/>
      <c r="E5" s="44"/>
      <c r="F5" s="44"/>
    </row>
    <row r="6" spans="1:6" x14ac:dyDescent="0.25">
      <c r="A6" s="4">
        <v>1101</v>
      </c>
      <c r="B6" s="32" t="s">
        <v>8</v>
      </c>
      <c r="C6" s="12">
        <v>1</v>
      </c>
      <c r="D6" s="4" t="s">
        <v>4</v>
      </c>
      <c r="E6" s="5"/>
      <c r="F6" s="5">
        <f>E6*C6</f>
        <v>0</v>
      </c>
    </row>
    <row r="7" spans="1:6" x14ac:dyDescent="0.25">
      <c r="A7" s="44" t="s">
        <v>34</v>
      </c>
      <c r="B7" s="44"/>
      <c r="C7" s="44"/>
      <c r="D7" s="44"/>
      <c r="E7" s="44"/>
      <c r="F7" s="44"/>
    </row>
    <row r="8" spans="1:6" x14ac:dyDescent="0.25">
      <c r="A8" s="4">
        <v>1316</v>
      </c>
      <c r="B8" s="32" t="s">
        <v>35</v>
      </c>
      <c r="C8" s="12">
        <v>1</v>
      </c>
      <c r="D8" s="4" t="s">
        <v>4</v>
      </c>
      <c r="E8" s="5"/>
      <c r="F8" s="5">
        <f>E8*C8</f>
        <v>0</v>
      </c>
    </row>
    <row r="9" spans="1:6" x14ac:dyDescent="0.25">
      <c r="A9" s="44" t="s">
        <v>36</v>
      </c>
      <c r="B9" s="44"/>
      <c r="C9" s="44"/>
      <c r="D9" s="44"/>
      <c r="E9" s="44"/>
      <c r="F9" s="44"/>
    </row>
    <row r="10" spans="1:6" x14ac:dyDescent="0.25">
      <c r="A10" s="4">
        <v>9131</v>
      </c>
      <c r="B10" s="30" t="s">
        <v>21</v>
      </c>
      <c r="C10" s="12">
        <v>1</v>
      </c>
      <c r="D10" s="4" t="s">
        <v>4</v>
      </c>
      <c r="E10" s="5"/>
      <c r="F10" s="5">
        <f>E10*C10</f>
        <v>0</v>
      </c>
    </row>
    <row r="11" spans="1:6" x14ac:dyDescent="0.25">
      <c r="A11" s="44" t="s">
        <v>24</v>
      </c>
      <c r="B11" s="44"/>
      <c r="C11" s="44"/>
      <c r="D11" s="44"/>
      <c r="E11" s="44"/>
      <c r="F11" s="44"/>
    </row>
    <row r="12" spans="1:6" x14ac:dyDescent="0.25">
      <c r="A12" s="45" t="s">
        <v>63</v>
      </c>
      <c r="B12" s="46"/>
      <c r="C12" s="46"/>
      <c r="D12" s="46"/>
      <c r="E12" s="46"/>
      <c r="F12" s="47"/>
    </row>
    <row r="13" spans="1:6" ht="46.5" customHeight="1" x14ac:dyDescent="0.25">
      <c r="A13" s="24">
        <v>2102</v>
      </c>
      <c r="B13" s="29" t="s">
        <v>90</v>
      </c>
      <c r="C13" s="24">
        <v>56</v>
      </c>
      <c r="D13" s="24" t="s">
        <v>12</v>
      </c>
      <c r="E13" s="27"/>
      <c r="F13" s="25">
        <f t="shared" ref="F13" si="0">E13*C13</f>
        <v>0</v>
      </c>
    </row>
    <row r="14" spans="1:6" x14ac:dyDescent="0.25">
      <c r="A14" s="45" t="s">
        <v>25</v>
      </c>
      <c r="B14" s="46"/>
      <c r="C14" s="46"/>
      <c r="D14" s="46"/>
      <c r="E14" s="46"/>
      <c r="F14" s="47"/>
    </row>
    <row r="15" spans="1:6" ht="46.5" customHeight="1" x14ac:dyDescent="0.25">
      <c r="A15" s="24">
        <v>2515</v>
      </c>
      <c r="B15" s="29" t="s">
        <v>91</v>
      </c>
      <c r="C15" s="24">
        <v>129</v>
      </c>
      <c r="D15" s="24" t="s">
        <v>12</v>
      </c>
      <c r="E15" s="27"/>
      <c r="F15" s="25">
        <f t="shared" ref="F15" si="1">E15*C15</f>
        <v>0</v>
      </c>
    </row>
    <row r="16" spans="1:6" ht="19.5" customHeight="1" x14ac:dyDescent="0.25">
      <c r="A16" s="45" t="s">
        <v>26</v>
      </c>
      <c r="B16" s="46"/>
      <c r="C16" s="46"/>
      <c r="D16" s="46"/>
      <c r="E16" s="46"/>
      <c r="F16" s="47"/>
    </row>
    <row r="17" spans="1:6" ht="45" customHeight="1" x14ac:dyDescent="0.25">
      <c r="A17" s="24">
        <v>2631</v>
      </c>
      <c r="B17" s="29" t="s">
        <v>92</v>
      </c>
      <c r="C17" s="26">
        <v>19</v>
      </c>
      <c r="D17" s="24" t="s">
        <v>12</v>
      </c>
      <c r="E17" s="3"/>
      <c r="F17" s="3">
        <f>E17*C17</f>
        <v>0</v>
      </c>
    </row>
    <row r="18" spans="1:6" ht="60" x14ac:dyDescent="0.25">
      <c r="A18" s="4">
        <v>2632</v>
      </c>
      <c r="B18" s="30" t="s">
        <v>93</v>
      </c>
      <c r="C18" s="12">
        <v>120</v>
      </c>
      <c r="D18" s="4" t="s">
        <v>12</v>
      </c>
      <c r="E18" s="5"/>
      <c r="F18" s="5">
        <f t="shared" ref="F18:F19" si="2">E18*C18</f>
        <v>0</v>
      </c>
    </row>
    <row r="19" spans="1:6" ht="30" x14ac:dyDescent="0.25">
      <c r="A19" s="24">
        <v>2643</v>
      </c>
      <c r="B19" s="29" t="s">
        <v>94</v>
      </c>
      <c r="C19" s="26">
        <v>47.5</v>
      </c>
      <c r="D19" s="24" t="s">
        <v>18</v>
      </c>
      <c r="E19" s="3"/>
      <c r="F19" s="3">
        <f t="shared" si="2"/>
        <v>0</v>
      </c>
    </row>
    <row r="20" spans="1:6" x14ac:dyDescent="0.25">
      <c r="A20" s="51" t="s">
        <v>27</v>
      </c>
      <c r="B20" s="51"/>
      <c r="C20" s="51"/>
      <c r="D20" s="51"/>
      <c r="E20" s="51"/>
      <c r="F20" s="51"/>
    </row>
    <row r="21" spans="1:6" x14ac:dyDescent="0.25">
      <c r="A21" s="48" t="s">
        <v>28</v>
      </c>
      <c r="B21" s="49"/>
      <c r="C21" s="49"/>
      <c r="D21" s="49"/>
      <c r="E21" s="49"/>
      <c r="F21" s="50"/>
    </row>
    <row r="22" spans="1:6" ht="30" x14ac:dyDescent="0.25">
      <c r="A22" s="4">
        <v>3104</v>
      </c>
      <c r="B22" s="30" t="s">
        <v>30</v>
      </c>
      <c r="C22" s="12">
        <v>269</v>
      </c>
      <c r="D22" s="4" t="s">
        <v>12</v>
      </c>
      <c r="E22" s="5"/>
      <c r="F22" s="5">
        <f t="shared" ref="F22" si="3">E22*C22</f>
        <v>0</v>
      </c>
    </row>
    <row r="23" spans="1:6" x14ac:dyDescent="0.25">
      <c r="A23" s="48" t="s">
        <v>31</v>
      </c>
      <c r="B23" s="49"/>
      <c r="C23" s="49"/>
      <c r="D23" s="49"/>
      <c r="E23" s="49"/>
      <c r="F23" s="50"/>
    </row>
    <row r="24" spans="1:6" x14ac:dyDescent="0.25">
      <c r="A24" s="4">
        <v>3201</v>
      </c>
      <c r="B24" s="30" t="s">
        <v>32</v>
      </c>
      <c r="C24" s="12">
        <v>12</v>
      </c>
      <c r="D24" s="4" t="s">
        <v>18</v>
      </c>
      <c r="E24" s="5"/>
      <c r="F24" s="5">
        <f t="shared" ref="F24" si="4">E24*C24</f>
        <v>0</v>
      </c>
    </row>
    <row r="25" spans="1:6" x14ac:dyDescent="0.25">
      <c r="A25" s="48" t="s">
        <v>44</v>
      </c>
      <c r="B25" s="49"/>
      <c r="C25" s="49"/>
      <c r="D25" s="49"/>
      <c r="E25" s="49"/>
      <c r="F25" s="50"/>
    </row>
    <row r="26" spans="1:6" x14ac:dyDescent="0.25">
      <c r="A26" s="4">
        <v>3301</v>
      </c>
      <c r="B26" s="30" t="s">
        <v>81</v>
      </c>
      <c r="C26" s="12">
        <v>26</v>
      </c>
      <c r="D26" s="4" t="s">
        <v>18</v>
      </c>
      <c r="E26" s="5"/>
      <c r="F26" s="5">
        <f t="shared" ref="F26" si="5">E26*C26</f>
        <v>0</v>
      </c>
    </row>
    <row r="27" spans="1:6" x14ac:dyDescent="0.25">
      <c r="E27" s="7" t="s">
        <v>20</v>
      </c>
      <c r="F27" s="7">
        <f>F26+F24+F22+SUM(F17:F19)+F15+F13+F10+F8+F6+F4</f>
        <v>0</v>
      </c>
    </row>
  </sheetData>
  <mergeCells count="13">
    <mergeCell ref="A21:F21"/>
    <mergeCell ref="A23:F23"/>
    <mergeCell ref="A25:F25"/>
    <mergeCell ref="A11:F11"/>
    <mergeCell ref="A12:F12"/>
    <mergeCell ref="A14:F14"/>
    <mergeCell ref="A16:F16"/>
    <mergeCell ref="A20:F20"/>
    <mergeCell ref="A1:F1"/>
    <mergeCell ref="A3:F3"/>
    <mergeCell ref="A5:F5"/>
    <mergeCell ref="A7:F7"/>
    <mergeCell ref="A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A1 - Schedule</vt:lpstr>
      <vt:lpstr>A2 -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Leesa Millar</dc:creator>
  <cp:lastModifiedBy>Leesa Millar</cp:lastModifiedBy>
  <cp:lastPrinted>2024-01-11T20:08:36Z</cp:lastPrinted>
  <dcterms:created xsi:type="dcterms:W3CDTF">2023-01-27T02:37:54Z</dcterms:created>
  <dcterms:modified xsi:type="dcterms:W3CDTF">2024-01-11T20:12:01Z</dcterms:modified>
</cp:coreProperties>
</file>