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toine\OPC Dropbox\Banana Shire Council\REPA 24 December 2023 – 3 January 2024\Procurement\9. T2425.29 Wowan Area BanSC.0049\1. tender documents\T2425.29 Tender Docs - VP AUG Issue\"/>
    </mc:Choice>
  </mc:AlternateContent>
  <xr:revisionPtr revIDLastSave="0" documentId="13_ncr:1_{4C389FCD-8C48-4AF1-BEE1-2E8ED1EBB908}" xr6:coauthVersionLast="47" xr6:coauthVersionMax="47" xr10:uidLastSave="{00000000-0000-0000-0000-000000000000}"/>
  <bookViews>
    <workbookView xWindow="-38510" yWindow="2210" windowWidth="38620" windowHeight="21100" xr2:uid="{8B4CFB79-D315-470A-A13F-8020A8D9BDB5}"/>
  </bookViews>
  <sheets>
    <sheet name="Summary" sheetId="151" r:id="rId1"/>
    <sheet name="Detailed Scope Location" sheetId="210" r:id="rId2"/>
    <sheet name="AA. Bill of Quantities" sheetId="189" r:id="rId3"/>
    <sheet name="AA Scope" sheetId="219" r:id="rId4"/>
    <sheet name="AB Bill of Quantities" sheetId="191" r:id="rId5"/>
    <sheet name="AB Scope" sheetId="222" r:id="rId6"/>
    <sheet name="AC. Bill of Quantities" sheetId="197" r:id="rId7"/>
    <sheet name="AC Scope" sheetId="227" r:id="rId8"/>
    <sheet name="AD. Bill of Quantities" sheetId="230" r:id="rId9"/>
    <sheet name="AD Scope" sheetId="238" r:id="rId10"/>
    <sheet name="AE. Bill of Quantities" sheetId="231" r:id="rId11"/>
    <sheet name="AE Scope" sheetId="239" r:id="rId12"/>
    <sheet name="AF. Bill of Quantities" sheetId="232" r:id="rId13"/>
    <sheet name="AF Scope" sheetId="240" r:id="rId14"/>
    <sheet name="AG. Bill of Quantities" sheetId="233" r:id="rId15"/>
    <sheet name="AG Scope" sheetId="241" r:id="rId16"/>
    <sheet name="AH. Bill of Quantities" sheetId="234" r:id="rId17"/>
    <sheet name="AH Scope" sheetId="242" r:id="rId18"/>
    <sheet name="AI. Bill of Quantities" sheetId="235" r:id="rId19"/>
    <sheet name="AI Scope" sheetId="243" r:id="rId20"/>
    <sheet name="AJ. Bill of Quantities" sheetId="236" r:id="rId21"/>
    <sheet name="AJ Scope" sheetId="244" r:id="rId22"/>
    <sheet name="AK. Bill of Quantities" sheetId="237" r:id="rId23"/>
    <sheet name="AK Scope" sheetId="245" r:id="rId24"/>
  </sheets>
  <externalReferences>
    <externalReference r:id="rId25"/>
    <externalReference r:id="rId2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'AA Scope'!$A$2:$O$6</definedName>
    <definedName name="_xlnm._FilterDatabase" localSheetId="2" hidden="1">'AA. Bill of Quantities'!$B$8:$P$34</definedName>
    <definedName name="_xlnm._FilterDatabase" localSheetId="4" hidden="1">'AB Bill of Quantities'!$B$8:$P$34</definedName>
    <definedName name="_xlnm._FilterDatabase" localSheetId="5" hidden="1">'AB Scope'!$A$2:$O$83</definedName>
    <definedName name="_xlnm._FilterDatabase" localSheetId="7" hidden="1">'AC Scope'!$A$2:$O$37</definedName>
    <definedName name="_xlnm._FilterDatabase" localSheetId="6" hidden="1">'AC. Bill of Quantities'!$B$8:$P$34</definedName>
    <definedName name="_xlnm._FilterDatabase" localSheetId="9" hidden="1">'AD Scope'!$A$2:$O$31</definedName>
    <definedName name="_xlnm._FilterDatabase" localSheetId="8" hidden="1">'AD. Bill of Quantities'!$B$8:$P$34</definedName>
    <definedName name="_xlnm._FilterDatabase" localSheetId="11" hidden="1">'AE Scope'!$A$2:$O$10</definedName>
    <definedName name="_xlnm._FilterDatabase" localSheetId="10" hidden="1">'AE. Bill of Quantities'!$B$8:$P$34</definedName>
    <definedName name="_xlnm._FilterDatabase" localSheetId="13" hidden="1">'AF Scope'!$A$2:$O$10</definedName>
    <definedName name="_xlnm._FilterDatabase" localSheetId="12" hidden="1">'AF. Bill of Quantities'!$B$8:$P$36</definedName>
    <definedName name="_xlnm._FilterDatabase" localSheetId="15" hidden="1">'AG Scope'!$A$2:$O$10</definedName>
    <definedName name="_xlnm._FilterDatabase" localSheetId="14" hidden="1">'AG. Bill of Quantities'!$B$8:$P$36</definedName>
    <definedName name="_xlnm._FilterDatabase" localSheetId="17" hidden="1">'AH Scope'!$A$2:$O$10</definedName>
    <definedName name="_xlnm._FilterDatabase" localSheetId="16" hidden="1">'AH. Bill of Quantities'!$B$8:$P$34</definedName>
    <definedName name="_xlnm._FilterDatabase" localSheetId="19" hidden="1">'AI Scope'!$A$2:$O$10</definedName>
    <definedName name="_xlnm._FilterDatabase" localSheetId="18" hidden="1">'AI. Bill of Quantities'!$B$8:$P$33</definedName>
    <definedName name="_xlnm._FilterDatabase" localSheetId="21" hidden="1">'AJ Scope'!$A$2:$O$10</definedName>
    <definedName name="_xlnm._FilterDatabase" localSheetId="20" hidden="1">'AJ. Bill of Quantities'!$B$8:$P$34</definedName>
    <definedName name="_xlnm._FilterDatabase" localSheetId="23" hidden="1">'AK Scope'!$A$2:$O$10</definedName>
    <definedName name="_xlnm._FilterDatabase" localSheetId="22" hidden="1">'AK. Bill of Quantities'!$B$8:$P$34</definedName>
    <definedName name="_xlnm._FilterDatabase" localSheetId="1" hidden="1">'Detailed Scope Location'!$A$2:$O$122</definedName>
    <definedName name="_xlnm._FilterDatabase" localSheetId="0" hidden="1">Summary!$A$4:$G$4</definedName>
    <definedName name="applicant">'[1]Dropdowns - Councils'!$B$4:$B$80</definedName>
    <definedName name="C1.GD.AS.DG14">[2]Resources!$P$179</definedName>
    <definedName name="C1.GD.EO.HAUL.QUARRY.EO">[2]General!$E$28</definedName>
    <definedName name="C1.GD.EO.LOSSES">[2]General!$E$29</definedName>
    <definedName name="C1.GD.HAUL.SPEED">[2]General!$E$26</definedName>
    <definedName name="C1.GD.ID">[2]General!$E$17</definedName>
    <definedName name="C1.GD.MD">[2]General!$E$15</definedName>
    <definedName name="C1.GD.OMC">[2]General!$E$33</definedName>
    <definedName name="C1.GD.PRODUCTIVE.HRS">[2]General!$E$37</definedName>
    <definedName name="C1.GD.Q.GENERALFILL.CBR15">[2]Resources!$P$157</definedName>
    <definedName name="C1.GD.Q.ROADBASEMAINT">[2]Resources!$P$120</definedName>
    <definedName name="C1.GD.Q.ROCK.300mm">[2]Resources!$P$155</definedName>
    <definedName name="C1.GD.Q.ROCK.MATT.75.150mm">[2]Resources!$P$144</definedName>
    <definedName name="C1.GD.Q.SAND.BEDDING">[2]Resources!$P$154</definedName>
    <definedName name="C1.GD.Q.SAND.GENERAL">[2]Resources!$P$156</definedName>
    <definedName name="C1.GD.Q.TYP2.1.2.2">[2]Resources!$P$132</definedName>
    <definedName name="C1.GD.QUARRY.HAUL">[2]General!$E$27</definedName>
    <definedName name="C1.GD.SE">[2]General!$E$16</definedName>
    <definedName name="C1.GD.SHIFT.HRS">[2]General!$E$36</definedName>
    <definedName name="C1.GD.TESTING.TOGGLE">[2]General!$E$35</definedName>
    <definedName name="C1.HD.I1" localSheetId="0">#REF!</definedName>
    <definedName name="C1.HD.I1">#REF!</definedName>
    <definedName name="C1.HD.I10" localSheetId="0">#REF!</definedName>
    <definedName name="C1.HD.I10">#REF!</definedName>
    <definedName name="C1.HD.I11" localSheetId="0">#REF!</definedName>
    <definedName name="C1.HD.I11">#REF!</definedName>
    <definedName name="C1.HD.I12" localSheetId="0">#REF!</definedName>
    <definedName name="C1.HD.I12">#REF!</definedName>
    <definedName name="C1.HD.I13" localSheetId="0">#REF!</definedName>
    <definedName name="C1.HD.I13">#REF!</definedName>
    <definedName name="C1.HD.I14" localSheetId="0">#REF!</definedName>
    <definedName name="C1.HD.I14">#REF!</definedName>
    <definedName name="C1.HD.I15" localSheetId="0">#REF!</definedName>
    <definedName name="C1.HD.I15">#REF!</definedName>
    <definedName name="C1.HD.I16" localSheetId="0">#REF!</definedName>
    <definedName name="C1.HD.I16">#REF!</definedName>
    <definedName name="C1.HD.I17" localSheetId="0">#REF!</definedName>
    <definedName name="C1.HD.I17">#REF!</definedName>
    <definedName name="C1.HD.I18" localSheetId="0">#REF!</definedName>
    <definedName name="C1.HD.I18">#REF!</definedName>
    <definedName name="C1.HD.I19" localSheetId="0">#REF!</definedName>
    <definedName name="C1.HD.I19">#REF!</definedName>
    <definedName name="C1.HD.I2" localSheetId="0">#REF!</definedName>
    <definedName name="C1.HD.I2">#REF!</definedName>
    <definedName name="C1.HD.I20" localSheetId="0">#REF!</definedName>
    <definedName name="C1.HD.I20">#REF!</definedName>
    <definedName name="C1.HD.I21" localSheetId="0">#REF!</definedName>
    <definedName name="C1.HD.I21">#REF!</definedName>
    <definedName name="C1.HD.I22" localSheetId="0">#REF!</definedName>
    <definedName name="C1.HD.I22">#REF!</definedName>
    <definedName name="C1.HD.I23" localSheetId="0">#REF!</definedName>
    <definedName name="C1.HD.I23">#REF!</definedName>
    <definedName name="C1.HD.I24" localSheetId="0">#REF!</definedName>
    <definedName name="C1.HD.I24">#REF!</definedName>
    <definedName name="C1.HD.I25" localSheetId="0">#REF!</definedName>
    <definedName name="C1.HD.I25">#REF!</definedName>
    <definedName name="C1.HD.I26" localSheetId="0">#REF!</definedName>
    <definedName name="C1.HD.I26">#REF!</definedName>
    <definedName name="C1.HD.I27" localSheetId="0">#REF!</definedName>
    <definedName name="C1.HD.I27">#REF!</definedName>
    <definedName name="C1.HD.I28" localSheetId="0">#REF!</definedName>
    <definedName name="C1.HD.I28">#REF!</definedName>
    <definedName name="C1.HD.I29" localSheetId="0">#REF!</definedName>
    <definedName name="C1.HD.I29">#REF!</definedName>
    <definedName name="C1.HD.I3" localSheetId="0">#REF!</definedName>
    <definedName name="C1.HD.I3">#REF!</definedName>
    <definedName name="C1.HD.I30" localSheetId="0">#REF!</definedName>
    <definedName name="C1.HD.I30">#REF!</definedName>
    <definedName name="C1.HD.I31" localSheetId="0">#REF!</definedName>
    <definedName name="C1.HD.I31">#REF!</definedName>
    <definedName name="C1.HD.I32" localSheetId="0">#REF!</definedName>
    <definedName name="C1.HD.I32">#REF!</definedName>
    <definedName name="C1.HD.I33" localSheetId="0">#REF!</definedName>
    <definedName name="C1.HD.I33">#REF!</definedName>
    <definedName name="C1.HD.I34" localSheetId="0">#REF!</definedName>
    <definedName name="C1.HD.I34">#REF!</definedName>
    <definedName name="C1.HD.I35" localSheetId="0">#REF!</definedName>
    <definedName name="C1.HD.I35">#REF!</definedName>
    <definedName name="C1.HD.I36" localSheetId="0">#REF!</definedName>
    <definedName name="C1.HD.I36">#REF!</definedName>
    <definedName name="C1.HD.I37" localSheetId="0">#REF!</definedName>
    <definedName name="C1.HD.I37">#REF!</definedName>
    <definedName name="C1.HD.I38" localSheetId="0">#REF!</definedName>
    <definedName name="C1.HD.I38">#REF!</definedName>
    <definedName name="C1.HD.I39" localSheetId="0">#REF!</definedName>
    <definedName name="C1.HD.I39">#REF!</definedName>
    <definedName name="C1.HD.I4" localSheetId="0">#REF!</definedName>
    <definedName name="C1.HD.I4">#REF!</definedName>
    <definedName name="C1.HD.I40" localSheetId="0">#REF!</definedName>
    <definedName name="C1.HD.I40">#REF!</definedName>
    <definedName name="C1.HD.I41" localSheetId="0">#REF!</definedName>
    <definedName name="C1.HD.I41">#REF!</definedName>
    <definedName name="C1.HD.I42" localSheetId="0">#REF!</definedName>
    <definedName name="C1.HD.I42">#REF!</definedName>
    <definedName name="C1.HD.I43" localSheetId="0">#REF!</definedName>
    <definedName name="C1.HD.I43">#REF!</definedName>
    <definedName name="C1.HD.I44" localSheetId="0">#REF!</definedName>
    <definedName name="C1.HD.I44">#REF!</definedName>
    <definedName name="C1.HD.I45" localSheetId="0">#REF!</definedName>
    <definedName name="C1.HD.I45">#REF!</definedName>
    <definedName name="C1.HD.I46" localSheetId="0">#REF!</definedName>
    <definedName name="C1.HD.I46">#REF!</definedName>
    <definedName name="C1.HD.I47" localSheetId="0">#REF!</definedName>
    <definedName name="C1.HD.I47">#REF!</definedName>
    <definedName name="C1.HD.I48" localSheetId="0">#REF!</definedName>
    <definedName name="C1.HD.I48">#REF!</definedName>
    <definedName name="C1.HD.I49" localSheetId="0">#REF!</definedName>
    <definedName name="C1.HD.I49">#REF!</definedName>
    <definedName name="C1.HD.I5" localSheetId="0">#REF!</definedName>
    <definedName name="C1.HD.I5">#REF!</definedName>
    <definedName name="C1.HD.I50" localSheetId="0">#REF!</definedName>
    <definedName name="C1.HD.I50">#REF!</definedName>
    <definedName name="C1.HD.I51" localSheetId="0">#REF!</definedName>
    <definedName name="C1.HD.I51">#REF!</definedName>
    <definedName name="C1.HD.I52" localSheetId="0">#REF!</definedName>
    <definedName name="C1.HD.I52">#REF!</definedName>
    <definedName name="C1.HD.I53" localSheetId="0">#REF!</definedName>
    <definedName name="C1.HD.I53">#REF!</definedName>
    <definedName name="C1.HD.I54" localSheetId="0">#REF!</definedName>
    <definedName name="C1.HD.I54">#REF!</definedName>
    <definedName name="C1.HD.I55" localSheetId="0">#REF!</definedName>
    <definedName name="C1.HD.I55">#REF!</definedName>
    <definedName name="C1.HD.I56" localSheetId="0">#REF!</definedName>
    <definedName name="C1.HD.I56">#REF!</definedName>
    <definedName name="C1.HD.I6" localSheetId="0">#REF!</definedName>
    <definedName name="C1.HD.I6">#REF!</definedName>
    <definedName name="C1.HD.I7" localSheetId="0">#REF!</definedName>
    <definedName name="C1.HD.I7">#REF!</definedName>
    <definedName name="C1.HD.I8" localSheetId="0">#REF!</definedName>
    <definedName name="C1.HD.I8">#REF!</definedName>
    <definedName name="C1.HD.I9" localSheetId="0">#REF!</definedName>
    <definedName name="C1.HD.I9">#REF!</definedName>
    <definedName name="C1.HD.WHD">[2]General!$E$30</definedName>
    <definedName name="C1.PD.I1" localSheetId="0">#REF!</definedName>
    <definedName name="C1.PD.I1">#REF!</definedName>
    <definedName name="C1.PD.I10" localSheetId="0">#REF!</definedName>
    <definedName name="C1.PD.I10">#REF!</definedName>
    <definedName name="C1.PD.I11" localSheetId="0">#REF!</definedName>
    <definedName name="C1.PD.I11">#REF!</definedName>
    <definedName name="C1.PD.I11A" localSheetId="0">#REF!</definedName>
    <definedName name="C1.PD.I11A">#REF!</definedName>
    <definedName name="C1.PD.I12" localSheetId="0">#REF!</definedName>
    <definedName name="C1.PD.I12">#REF!</definedName>
    <definedName name="C1.PD.I12A" localSheetId="0">#REF!</definedName>
    <definedName name="C1.PD.I12A">#REF!</definedName>
    <definedName name="C1.PD.I12B" localSheetId="0">#REF!</definedName>
    <definedName name="C1.PD.I12B">#REF!</definedName>
    <definedName name="C1.PD.I13" localSheetId="0">#REF!</definedName>
    <definedName name="C1.PD.I13">#REF!</definedName>
    <definedName name="C1.PD.I13A" localSheetId="0">#REF!</definedName>
    <definedName name="C1.PD.I13A">#REF!</definedName>
    <definedName name="C1.PD.I13B" localSheetId="0">#REF!</definedName>
    <definedName name="C1.PD.I13B">#REF!</definedName>
    <definedName name="C1.PD.I14" localSheetId="0">#REF!</definedName>
    <definedName name="C1.PD.I14">#REF!</definedName>
    <definedName name="C1.PD.I14A" localSheetId="0">#REF!</definedName>
    <definedName name="C1.PD.I14A">#REF!</definedName>
    <definedName name="C1.PD.I14B" localSheetId="0">#REF!</definedName>
    <definedName name="C1.PD.I14B">#REF!</definedName>
    <definedName name="C1.PD.I15" localSheetId="0">#REF!</definedName>
    <definedName name="C1.PD.I15">#REF!</definedName>
    <definedName name="C1.PD.I15A" localSheetId="0">#REF!</definedName>
    <definedName name="C1.PD.I15A">#REF!</definedName>
    <definedName name="C1.PD.I15B" localSheetId="0">#REF!</definedName>
    <definedName name="C1.PD.I15B">#REF!</definedName>
    <definedName name="C1.PD.I16" localSheetId="0">#REF!</definedName>
    <definedName name="C1.PD.I16">#REF!</definedName>
    <definedName name="C1.PD.I16A" localSheetId="0">#REF!</definedName>
    <definedName name="C1.PD.I16A">#REF!</definedName>
    <definedName name="C1.PD.I16B" localSheetId="0">#REF!</definedName>
    <definedName name="C1.PD.I16B">#REF!</definedName>
    <definedName name="C1.PD.I16C" localSheetId="0">#REF!</definedName>
    <definedName name="C1.PD.I16C">#REF!</definedName>
    <definedName name="C1.PD.I17" localSheetId="0">#REF!</definedName>
    <definedName name="C1.PD.I17">#REF!</definedName>
    <definedName name="C1.PD.I18" localSheetId="0">#REF!</definedName>
    <definedName name="C1.PD.I18">#REF!</definedName>
    <definedName name="C1.PD.I18A" localSheetId="0">#REF!</definedName>
    <definedName name="C1.PD.I18A">#REF!</definedName>
    <definedName name="C1.PD.I18B" localSheetId="0">#REF!</definedName>
    <definedName name="C1.PD.I18B">#REF!</definedName>
    <definedName name="C1.PD.I19" localSheetId="0">#REF!</definedName>
    <definedName name="C1.PD.I19">#REF!</definedName>
    <definedName name="C1.PD.I1B" localSheetId="0">#REF!</definedName>
    <definedName name="C1.PD.I1B">#REF!</definedName>
    <definedName name="C1.PD.I2" localSheetId="0">#REF!</definedName>
    <definedName name="C1.PD.I2">#REF!</definedName>
    <definedName name="C1.PD.I20" localSheetId="0">#REF!</definedName>
    <definedName name="C1.PD.I20">#REF!</definedName>
    <definedName name="C1.PD.I21" localSheetId="0">#REF!</definedName>
    <definedName name="C1.PD.I21">#REF!</definedName>
    <definedName name="C1.PD.I22" localSheetId="0">#REF!</definedName>
    <definedName name="C1.PD.I22">#REF!</definedName>
    <definedName name="C1.PD.I23" localSheetId="0">#REF!</definedName>
    <definedName name="C1.PD.I23">#REF!</definedName>
    <definedName name="C1.PD.I24" localSheetId="0">#REF!</definedName>
    <definedName name="C1.PD.I24">#REF!</definedName>
    <definedName name="C1.PD.I25" localSheetId="0">#REF!</definedName>
    <definedName name="C1.PD.I25">#REF!</definedName>
    <definedName name="C1.PD.I26" localSheetId="0">#REF!</definedName>
    <definedName name="C1.PD.I26">#REF!</definedName>
    <definedName name="C1.PD.I27" localSheetId="0">#REF!</definedName>
    <definedName name="C1.PD.I27">#REF!</definedName>
    <definedName name="C1.PD.I27B" localSheetId="0">#REF!</definedName>
    <definedName name="C1.PD.I27B">#REF!</definedName>
    <definedName name="C1.PD.I28" localSheetId="0">#REF!</definedName>
    <definedName name="C1.PD.I28">#REF!</definedName>
    <definedName name="C1.PD.I28A" localSheetId="0">#REF!</definedName>
    <definedName name="C1.PD.I28A">#REF!</definedName>
    <definedName name="C1.PD.I29" localSheetId="0">#REF!</definedName>
    <definedName name="C1.PD.I29">#REF!</definedName>
    <definedName name="C1.PD.I2B" localSheetId="0">#REF!</definedName>
    <definedName name="C1.PD.I2B">#REF!</definedName>
    <definedName name="C1.PD.I3">[2]Productivities!$H$18</definedName>
    <definedName name="C1.PD.I30" localSheetId="0">#REF!</definedName>
    <definedName name="C1.PD.I30">#REF!</definedName>
    <definedName name="C1.PD.I30A" localSheetId="0">#REF!</definedName>
    <definedName name="C1.PD.I30A">#REF!</definedName>
    <definedName name="C1.PD.I30B" localSheetId="0">#REF!</definedName>
    <definedName name="C1.PD.I30B">#REF!</definedName>
    <definedName name="C1.PD.I31" localSheetId="0">#REF!</definedName>
    <definedName name="C1.PD.I31">#REF!</definedName>
    <definedName name="C1.PD.I32" localSheetId="0">#REF!</definedName>
    <definedName name="C1.PD.I32">#REF!</definedName>
    <definedName name="C1.PD.I32A" localSheetId="0">#REF!</definedName>
    <definedName name="C1.PD.I32A">#REF!</definedName>
    <definedName name="C1.PD.I32B" localSheetId="0">#REF!</definedName>
    <definedName name="C1.PD.I32B">#REF!</definedName>
    <definedName name="C1.PD.I32C" localSheetId="0">#REF!</definedName>
    <definedName name="C1.PD.I32C">#REF!</definedName>
    <definedName name="C1.PD.I32D" localSheetId="0">#REF!</definedName>
    <definedName name="C1.PD.I32D">#REF!</definedName>
    <definedName name="C1.PD.I33" localSheetId="0">#REF!</definedName>
    <definedName name="C1.PD.I33">#REF!</definedName>
    <definedName name="C1.PD.I33A" localSheetId="0">#REF!</definedName>
    <definedName name="C1.PD.I33A">#REF!</definedName>
    <definedName name="C1.PD.I33B" localSheetId="0">#REF!</definedName>
    <definedName name="C1.PD.I33B">#REF!</definedName>
    <definedName name="C1.PD.I33C" localSheetId="0">#REF!</definedName>
    <definedName name="C1.PD.I33C">#REF!</definedName>
    <definedName name="C1.PD.I33D" localSheetId="0">#REF!</definedName>
    <definedName name="C1.PD.I33D">#REF!</definedName>
    <definedName name="C1.PD.I34" localSheetId="0">#REF!</definedName>
    <definedName name="C1.PD.I34">#REF!</definedName>
    <definedName name="C1.PD.I34A" localSheetId="0">#REF!</definedName>
    <definedName name="C1.PD.I34A">#REF!</definedName>
    <definedName name="C1.PD.I34B" localSheetId="0">#REF!</definedName>
    <definedName name="C1.PD.I34B">#REF!</definedName>
    <definedName name="C1.PD.I34C" localSheetId="0">#REF!</definedName>
    <definedName name="C1.PD.I34C">#REF!</definedName>
    <definedName name="C1.PD.I34D" localSheetId="0">#REF!</definedName>
    <definedName name="C1.PD.I34D">#REF!</definedName>
    <definedName name="C1.PD.I35" localSheetId="0">#REF!</definedName>
    <definedName name="C1.PD.I35">#REF!</definedName>
    <definedName name="C1.PD.I35A" localSheetId="0">#REF!</definedName>
    <definedName name="C1.PD.I35A">#REF!</definedName>
    <definedName name="C1.PD.I35B" localSheetId="0">#REF!</definedName>
    <definedName name="C1.PD.I35B">#REF!</definedName>
    <definedName name="C1.PD.I35C" localSheetId="0">#REF!</definedName>
    <definedName name="C1.PD.I35C">#REF!</definedName>
    <definedName name="C1.PD.I35D" localSheetId="0">#REF!</definedName>
    <definedName name="C1.PD.I35D">#REF!</definedName>
    <definedName name="C1.PD.I36" localSheetId="0">#REF!</definedName>
    <definedName name="C1.PD.I36">#REF!</definedName>
    <definedName name="C1.PD.I36A" localSheetId="0">#REF!</definedName>
    <definedName name="C1.PD.I36A">#REF!</definedName>
    <definedName name="C1.PD.I36C" localSheetId="0">#REF!</definedName>
    <definedName name="C1.PD.I36C">#REF!</definedName>
    <definedName name="C1.PD.I36D" localSheetId="0">#REF!</definedName>
    <definedName name="C1.PD.I36D">#REF!</definedName>
    <definedName name="C1.PD.I37" localSheetId="0">#REF!</definedName>
    <definedName name="C1.PD.I37">#REF!</definedName>
    <definedName name="C1.PD.I37A" localSheetId="0">#REF!</definedName>
    <definedName name="C1.PD.I37A">#REF!</definedName>
    <definedName name="C1.PD.I37C" localSheetId="0">#REF!</definedName>
    <definedName name="C1.PD.I37C">#REF!</definedName>
    <definedName name="C1.PD.I37D" localSheetId="0">#REF!</definedName>
    <definedName name="C1.PD.I37D">#REF!</definedName>
    <definedName name="C1.PD.I38" localSheetId="0">#REF!</definedName>
    <definedName name="C1.PD.I38">#REF!</definedName>
    <definedName name="C1.PD.I38A" localSheetId="0">#REF!</definedName>
    <definedName name="C1.PD.I38A">#REF!</definedName>
    <definedName name="C1.PD.I38C" localSheetId="0">#REF!</definedName>
    <definedName name="C1.PD.I38C">#REF!</definedName>
    <definedName name="C1.PD.I38D" localSheetId="0">#REF!</definedName>
    <definedName name="C1.PD.I38D">#REF!</definedName>
    <definedName name="C1.PD.I39" localSheetId="0">#REF!</definedName>
    <definedName name="C1.PD.I39">#REF!</definedName>
    <definedName name="C1.PD.I39A" localSheetId="0">#REF!</definedName>
    <definedName name="C1.PD.I39A">#REF!</definedName>
    <definedName name="C1.PD.I39C" localSheetId="0">#REF!</definedName>
    <definedName name="C1.PD.I39C">#REF!</definedName>
    <definedName name="C1.PD.I39D" localSheetId="0">#REF!</definedName>
    <definedName name="C1.PD.I39D">#REF!</definedName>
    <definedName name="C1.PD.I3B" localSheetId="0">#REF!</definedName>
    <definedName name="C1.PD.I3B">#REF!</definedName>
    <definedName name="C1.PD.I4" localSheetId="0">#REF!</definedName>
    <definedName name="C1.PD.I4">#REF!</definedName>
    <definedName name="C1.PD.I40" localSheetId="0">#REF!</definedName>
    <definedName name="C1.PD.I40">#REF!</definedName>
    <definedName name="C1.PD.I40A" localSheetId="0">#REF!</definedName>
    <definedName name="C1.PD.I40A">#REF!</definedName>
    <definedName name="C1.PD.I40C" localSheetId="0">#REF!</definedName>
    <definedName name="C1.PD.I40C">#REF!</definedName>
    <definedName name="C1.PD.I40D" localSheetId="0">#REF!</definedName>
    <definedName name="C1.PD.I40D">#REF!</definedName>
    <definedName name="C1.PD.I41" localSheetId="0">#REF!</definedName>
    <definedName name="C1.PD.I41">#REF!</definedName>
    <definedName name="C1.PD.I41A" localSheetId="0">#REF!</definedName>
    <definedName name="C1.PD.I41A">#REF!</definedName>
    <definedName name="C1.PD.I41B" localSheetId="0">#REF!</definedName>
    <definedName name="C1.PD.I41B">#REF!</definedName>
    <definedName name="C1.PD.I42" localSheetId="0">#REF!</definedName>
    <definedName name="C1.PD.I42">#REF!</definedName>
    <definedName name="C1.PD.I42A" localSheetId="0">#REF!</definedName>
    <definedName name="C1.PD.I42A">#REF!</definedName>
    <definedName name="C1.PD.I42B" localSheetId="0">#REF!</definedName>
    <definedName name="C1.PD.I42B">#REF!</definedName>
    <definedName name="C1.PD.I43" localSheetId="0">#REF!</definedName>
    <definedName name="C1.PD.I43">#REF!</definedName>
    <definedName name="C1.PD.I43A" localSheetId="0">#REF!</definedName>
    <definedName name="C1.PD.I43A">#REF!</definedName>
    <definedName name="C1.PD.I43B" localSheetId="0">#REF!</definedName>
    <definedName name="C1.PD.I43B">#REF!</definedName>
    <definedName name="C1.PD.I44" localSheetId="0">#REF!</definedName>
    <definedName name="C1.PD.I44">#REF!</definedName>
    <definedName name="C1.PD.I44A" localSheetId="0">#REF!</definedName>
    <definedName name="C1.PD.I44A">#REF!</definedName>
    <definedName name="C1.PD.I44B" localSheetId="0">#REF!</definedName>
    <definedName name="C1.PD.I44B">#REF!</definedName>
    <definedName name="C1.PD.I45" localSheetId="0">#REF!</definedName>
    <definedName name="C1.PD.I45">#REF!</definedName>
    <definedName name="C1.PD.I45A" localSheetId="0">#REF!</definedName>
    <definedName name="C1.PD.I45A">#REF!</definedName>
    <definedName name="C1.PD.I45B" localSheetId="0">#REF!</definedName>
    <definedName name="C1.PD.I45B">#REF!</definedName>
    <definedName name="C1.PD.I46" localSheetId="0">#REF!</definedName>
    <definedName name="C1.PD.I46">#REF!</definedName>
    <definedName name="C1.PD.I46A" localSheetId="0">#REF!</definedName>
    <definedName name="C1.PD.I46A">#REF!</definedName>
    <definedName name="C1.PD.I47" localSheetId="0">#REF!</definedName>
    <definedName name="C1.PD.I47">#REF!</definedName>
    <definedName name="C1.PD.I47A" localSheetId="0">#REF!</definedName>
    <definedName name="C1.PD.I47A">#REF!</definedName>
    <definedName name="C1.PD.I48" localSheetId="0">#REF!</definedName>
    <definedName name="C1.PD.I48">#REF!</definedName>
    <definedName name="C1.PD.I48A" localSheetId="0">#REF!</definedName>
    <definedName name="C1.PD.I48A">#REF!</definedName>
    <definedName name="C1.PD.I49" localSheetId="0">#REF!</definedName>
    <definedName name="C1.PD.I49">#REF!</definedName>
    <definedName name="C1.PD.I4A" localSheetId="0">#REF!</definedName>
    <definedName name="C1.PD.I4A">#REF!</definedName>
    <definedName name="C1.PD.I4B" localSheetId="0">#REF!</definedName>
    <definedName name="C1.PD.I4B">#REF!</definedName>
    <definedName name="C1.PD.I5" localSheetId="0">#REF!</definedName>
    <definedName name="C1.PD.I5">#REF!</definedName>
    <definedName name="C1.PD.I50" localSheetId="0">#REF!</definedName>
    <definedName name="C1.PD.I50">#REF!</definedName>
    <definedName name="C1.PD.I51" localSheetId="0">#REF!</definedName>
    <definedName name="C1.PD.I51">#REF!</definedName>
    <definedName name="C1.PD.I52" localSheetId="0">#REF!</definedName>
    <definedName name="C1.PD.I52">#REF!</definedName>
    <definedName name="C1.PD.I53" localSheetId="0">#REF!</definedName>
    <definedName name="C1.PD.I53">#REF!</definedName>
    <definedName name="C1.PD.I54" localSheetId="0">#REF!</definedName>
    <definedName name="C1.PD.I54">#REF!</definedName>
    <definedName name="C1.PD.I55" localSheetId="0">#REF!</definedName>
    <definedName name="C1.PD.I55">#REF!</definedName>
    <definedName name="C1.PD.I5A" localSheetId="0">#REF!</definedName>
    <definedName name="C1.PD.I5A">#REF!</definedName>
    <definedName name="C1.PD.I5B" localSheetId="0">#REF!</definedName>
    <definedName name="C1.PD.I5B">#REF!</definedName>
    <definedName name="C1.PD.I6">[2]Productivities!$H$26</definedName>
    <definedName name="C1.PD.I6A" localSheetId="0">#REF!</definedName>
    <definedName name="C1.PD.I6A">#REF!</definedName>
    <definedName name="C1.PD.I6B" localSheetId="0">#REF!</definedName>
    <definedName name="C1.PD.I6B">#REF!</definedName>
    <definedName name="C1.PD.I7" localSheetId="0">#REF!</definedName>
    <definedName name="C1.PD.I7">#REF!</definedName>
    <definedName name="C1.PD.I7A" localSheetId="0">#REF!</definedName>
    <definedName name="C1.PD.I7A">#REF!</definedName>
    <definedName name="C1.PD.I7B" localSheetId="0">#REF!</definedName>
    <definedName name="C1.PD.I7B">#REF!</definedName>
    <definedName name="C1.PD.I8" localSheetId="0">#REF!</definedName>
    <definedName name="C1.PD.I8">#REF!</definedName>
    <definedName name="C1.PD.I8A" localSheetId="0">#REF!</definedName>
    <definedName name="C1.PD.I8A">#REF!</definedName>
    <definedName name="C1.PD.I8B" localSheetId="0">#REF!</definedName>
    <definedName name="C1.PD.I8B">#REF!</definedName>
    <definedName name="L.C1.BITUMEN.SPRAY.CREW">[2]Resources!#REF!</definedName>
    <definedName name="L.C1.LAB.1">[2]Resources!#REF!</definedName>
    <definedName name="L.C1.LAB.CONC">[2]Resources!#REF!</definedName>
    <definedName name="L.C1.LAB.FORMWORKER">[2]Resources!#REF!</definedName>
    <definedName name="L.C1.LAB.STEELFIXER">[2]Resources!#REF!</definedName>
    <definedName name="L.C1.OPR.BACKHOE">[2]Resources!#REF!</definedName>
    <definedName name="L.C1.OPR.BOBCAT">[2]Resources!#REF!</definedName>
    <definedName name="L.C1.OPR.CHIPPER.TRUCK">[2]Resources!#REF!</definedName>
    <definedName name="L.C1.OPR.COM.PF.10tP">[2]Resources!#REF!</definedName>
    <definedName name="L.C1.OPR.COM.SD.10t">[2]Resources!#REF!</definedName>
    <definedName name="L.C1.OPR.COM.TD.10t">[2]Resources!#REF!</definedName>
    <definedName name="L.C1.OPR.EXC.20t">[2]Resources!#REF!</definedName>
    <definedName name="L.C1.OPR.FEL">[2]Resources!#REF!</definedName>
    <definedName name="L.C1.OPR.GRADER">[2]Resources!#REF!</definedName>
    <definedName name="L.C1.OPR.TANDEM">[2]Resources!#REF!</definedName>
    <definedName name="L.C1.OPR.TIPPER">[2]Resources!#REF!</definedName>
    <definedName name="L.C1.OPR.TRENCHROLLER">[2]Resources!#REF!</definedName>
    <definedName name="L.C1.OPR.TRUCK.CEM.TANKER">[2]Resources!#REF!</definedName>
    <definedName name="L.C1.OPR.WC">[2]Resources!#REF!</definedName>
    <definedName name="L.C1.PAVER.CREW">[2]Resources!#REF!</definedName>
    <definedName name="L.C1.STABILISER.CREW">[2]Resources!#REF!</definedName>
    <definedName name="L.C1.TC">[2]Resources!#REF!</definedName>
    <definedName name="Pal_Workbook_GUID" hidden="1">"A77Z6ANMPCPLD4UDJICPYEUW"</definedName>
    <definedName name="_xlnm.Print_Area" localSheetId="2">'AA. Bill of Quantities'!$A$1:$F$33</definedName>
    <definedName name="_xlnm.Print_Area" localSheetId="4">'AB Bill of Quantities'!$A$1:$F$33</definedName>
    <definedName name="_xlnm.Print_Area" localSheetId="6">'AC. Bill of Quantities'!$A$1:$F$33</definedName>
    <definedName name="_xlnm.Print_Area" localSheetId="8">'AD. Bill of Quantities'!$A$1:$F$33</definedName>
    <definedName name="_xlnm.Print_Area" localSheetId="10">'AE. Bill of Quantities'!$A$1:$F$33</definedName>
    <definedName name="_xlnm.Print_Area" localSheetId="12">'AF. Bill of Quantities'!$A$1:$F$35</definedName>
    <definedName name="_xlnm.Print_Area" localSheetId="14">'AG. Bill of Quantities'!$A$1:$F$35</definedName>
    <definedName name="_xlnm.Print_Area" localSheetId="16">'AH. Bill of Quantities'!$A$1:$F$33</definedName>
    <definedName name="_xlnm.Print_Area" localSheetId="18">'AI. Bill of Quantities'!$A$1:$F$32</definedName>
    <definedName name="_xlnm.Print_Area" localSheetId="20">'AJ. Bill of Quantities'!$A$1:$F$33</definedName>
    <definedName name="_xlnm.Print_Area" localSheetId="22">'AK. Bill of Quantities'!$A$1:$F$33</definedName>
    <definedName name="_xlnm.Print_Area" localSheetId="1">'Detailed Scope Location'!$A$1:$O$361</definedName>
    <definedName name="_xlnm.Print_Area" localSheetId="0">Summary!$A$3:$G$19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.C1.H.TD.0_5" localSheetId="0">#REF!</definedName>
    <definedName name="S.C1.H.TD.0_5">#REF!</definedName>
    <definedName name="S.C1.H.TD.10_15" localSheetId="0">#REF!</definedName>
    <definedName name="S.C1.H.TD.10_15">#REF!</definedName>
    <definedName name="S.C1.H.TD.5_10" localSheetId="0">#REF!</definedName>
    <definedName name="S.C1.H.TD.5_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51" l="1"/>
  <c r="E17" i="151"/>
  <c r="E15" i="151"/>
  <c r="E14" i="151"/>
  <c r="E13" i="151"/>
  <c r="E12" i="151"/>
  <c r="E11" i="151"/>
  <c r="E10" i="151"/>
  <c r="E9" i="151"/>
  <c r="E8" i="151"/>
  <c r="E7" i="151"/>
  <c r="E6" i="151"/>
  <c r="E5" i="151"/>
  <c r="F31" i="233"/>
  <c r="F30" i="233"/>
  <c r="F31" i="232"/>
  <c r="F30" i="232"/>
  <c r="F29" i="232"/>
  <c r="F32" i="230" l="1"/>
  <c r="F32" i="197"/>
  <c r="F21" i="189" l="1"/>
  <c r="F33" i="189"/>
  <c r="F30" i="189"/>
  <c r="F31" i="189"/>
  <c r="B7" i="231"/>
  <c r="B5" i="231"/>
  <c r="B4" i="231"/>
  <c r="B7" i="232"/>
  <c r="B5" i="232"/>
  <c r="B4" i="232"/>
  <c r="B7" i="233"/>
  <c r="B5" i="233"/>
  <c r="B4" i="233"/>
  <c r="B7" i="234"/>
  <c r="B5" i="234"/>
  <c r="B4" i="234"/>
  <c r="B7" i="235"/>
  <c r="B5" i="235"/>
  <c r="B4" i="235"/>
  <c r="B7" i="236"/>
  <c r="B5" i="236"/>
  <c r="B4" i="236"/>
  <c r="B7" i="237"/>
  <c r="B4" i="237"/>
  <c r="B5" i="237"/>
  <c r="F31" i="237"/>
  <c r="F30" i="237"/>
  <c r="F29" i="237"/>
  <c r="F28" i="237"/>
  <c r="F25" i="237"/>
  <c r="F24" i="237"/>
  <c r="F23" i="237"/>
  <c r="F22" i="237"/>
  <c r="F21" i="237"/>
  <c r="F20" i="237"/>
  <c r="F19" i="237"/>
  <c r="F18" i="237"/>
  <c r="F17" i="237"/>
  <c r="F16" i="237"/>
  <c r="F15" i="237"/>
  <c r="F14" i="237"/>
  <c r="F13" i="237"/>
  <c r="F12" i="237"/>
  <c r="F11" i="237"/>
  <c r="F10" i="237"/>
  <c r="F9" i="237"/>
  <c r="F31" i="236"/>
  <c r="F30" i="236"/>
  <c r="F29" i="236"/>
  <c r="F28" i="236"/>
  <c r="F25" i="236"/>
  <c r="F24" i="236"/>
  <c r="F23" i="236"/>
  <c r="F22" i="236"/>
  <c r="F21" i="236"/>
  <c r="F20" i="236"/>
  <c r="F19" i="236"/>
  <c r="F18" i="236"/>
  <c r="F17" i="236"/>
  <c r="F16" i="236"/>
  <c r="F15" i="236"/>
  <c r="F14" i="236"/>
  <c r="F13" i="236"/>
  <c r="F12" i="236"/>
  <c r="F11" i="236"/>
  <c r="F10" i="236"/>
  <c r="F9" i="236"/>
  <c r="F30" i="235"/>
  <c r="F29" i="235"/>
  <c r="F28" i="235"/>
  <c r="F25" i="235"/>
  <c r="F24" i="235"/>
  <c r="F23" i="235"/>
  <c r="F22" i="235"/>
  <c r="F21" i="235"/>
  <c r="F20" i="235"/>
  <c r="F19" i="235"/>
  <c r="F18" i="235"/>
  <c r="F17" i="235"/>
  <c r="F16" i="235"/>
  <c r="F15" i="235"/>
  <c r="F14" i="235"/>
  <c r="F13" i="235"/>
  <c r="F12" i="235"/>
  <c r="F11" i="235"/>
  <c r="F10" i="235"/>
  <c r="F9" i="235"/>
  <c r="F31" i="234"/>
  <c r="F30" i="234"/>
  <c r="F29" i="234"/>
  <c r="F28" i="234"/>
  <c r="F25" i="234"/>
  <c r="F24" i="234"/>
  <c r="F23" i="234"/>
  <c r="F22" i="234"/>
  <c r="F21" i="234"/>
  <c r="F20" i="234"/>
  <c r="F19" i="234"/>
  <c r="F18" i="234"/>
  <c r="F17" i="234"/>
  <c r="F16" i="234"/>
  <c r="F15" i="234"/>
  <c r="F14" i="234"/>
  <c r="F13" i="234"/>
  <c r="F12" i="234"/>
  <c r="F11" i="234"/>
  <c r="F10" i="234"/>
  <c r="F9" i="234"/>
  <c r="F33" i="233"/>
  <c r="F32" i="233"/>
  <c r="F29" i="233"/>
  <c r="F28" i="233"/>
  <c r="F25" i="233"/>
  <c r="F24" i="233"/>
  <c r="F23" i="233"/>
  <c r="F22" i="233"/>
  <c r="F21" i="233"/>
  <c r="F20" i="233"/>
  <c r="F19" i="233"/>
  <c r="F18" i="233"/>
  <c r="F17" i="233"/>
  <c r="F16" i="233"/>
  <c r="F15" i="233"/>
  <c r="F14" i="233"/>
  <c r="F13" i="233"/>
  <c r="F12" i="233"/>
  <c r="F11" i="233"/>
  <c r="F10" i="233"/>
  <c r="F9" i="233"/>
  <c r="F33" i="232"/>
  <c r="F32" i="232"/>
  <c r="F28" i="232"/>
  <c r="F25" i="232"/>
  <c r="F24" i="232"/>
  <c r="F23" i="232"/>
  <c r="F22" i="232"/>
  <c r="F21" i="232"/>
  <c r="F20" i="232"/>
  <c r="F19" i="232"/>
  <c r="F18" i="232"/>
  <c r="F17" i="232"/>
  <c r="F16" i="232"/>
  <c r="F15" i="232"/>
  <c r="F14" i="232"/>
  <c r="F13" i="232"/>
  <c r="F12" i="232"/>
  <c r="F11" i="232"/>
  <c r="F10" i="232"/>
  <c r="F9" i="232"/>
  <c r="F31" i="231"/>
  <c r="F30" i="231"/>
  <c r="F29" i="231"/>
  <c r="F28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B7" i="230"/>
  <c r="B5" i="230"/>
  <c r="B4" i="230"/>
  <c r="F31" i="230"/>
  <c r="F30" i="230"/>
  <c r="F29" i="230"/>
  <c r="F28" i="230"/>
  <c r="F25" i="230"/>
  <c r="F24" i="230"/>
  <c r="F23" i="230"/>
  <c r="F22" i="230"/>
  <c r="F21" i="230"/>
  <c r="F20" i="230"/>
  <c r="F19" i="230"/>
  <c r="F18" i="230"/>
  <c r="F17" i="230"/>
  <c r="F16" i="230"/>
  <c r="F15" i="230"/>
  <c r="F14" i="230"/>
  <c r="F13" i="230"/>
  <c r="F12" i="230"/>
  <c r="F11" i="230"/>
  <c r="F10" i="230"/>
  <c r="F9" i="230"/>
  <c r="B7" i="197"/>
  <c r="B5" i="197"/>
  <c r="B4" i="197"/>
  <c r="B7" i="191"/>
  <c r="B5" i="191"/>
  <c r="B4" i="191"/>
  <c r="B7" i="189"/>
  <c r="B4" i="189"/>
  <c r="B5" i="189"/>
  <c r="F10" i="151"/>
  <c r="F9" i="151"/>
  <c r="F8" i="151"/>
  <c r="F7" i="151"/>
  <c r="F6" i="151"/>
  <c r="F5" i="151"/>
  <c r="F12" i="151"/>
  <c r="F11" i="151"/>
  <c r="F33" i="237" l="1"/>
  <c r="F33" i="236"/>
  <c r="F32" i="235"/>
  <c r="F33" i="234"/>
  <c r="F35" i="233"/>
  <c r="F35" i="232"/>
  <c r="F33" i="231"/>
  <c r="F33" i="230"/>
  <c r="F32" i="191"/>
  <c r="F29" i="191"/>
  <c r="F30" i="191"/>
  <c r="F31" i="191"/>
  <c r="F31" i="197" l="1"/>
  <c r="F28" i="191"/>
  <c r="F33" i="191" s="1"/>
  <c r="F28" i="189"/>
  <c r="F29" i="189" l="1"/>
  <c r="F30" i="197" l="1"/>
  <c r="F13" i="151" s="1"/>
  <c r="F29" i="197"/>
  <c r="F28" i="197"/>
  <c r="F25" i="197"/>
  <c r="F24" i="197"/>
  <c r="F23" i="197"/>
  <c r="F22" i="197"/>
  <c r="F21" i="197"/>
  <c r="F20" i="197"/>
  <c r="F19" i="197"/>
  <c r="F18" i="197"/>
  <c r="F17" i="197"/>
  <c r="F16" i="197"/>
  <c r="F15" i="197"/>
  <c r="F14" i="197"/>
  <c r="F13" i="197"/>
  <c r="F12" i="197"/>
  <c r="F11" i="197"/>
  <c r="F10" i="197"/>
  <c r="F9" i="197"/>
  <c r="F25" i="191"/>
  <c r="F24" i="191"/>
  <c r="F23" i="191"/>
  <c r="F22" i="191"/>
  <c r="F21" i="191"/>
  <c r="F20" i="191"/>
  <c r="F19" i="191"/>
  <c r="F18" i="191"/>
  <c r="F17" i="191"/>
  <c r="F16" i="191"/>
  <c r="F15" i="191"/>
  <c r="F14" i="191"/>
  <c r="F13" i="191"/>
  <c r="F12" i="191"/>
  <c r="F11" i="191"/>
  <c r="F10" i="191"/>
  <c r="F9" i="191"/>
  <c r="F25" i="189"/>
  <c r="F24" i="189"/>
  <c r="F23" i="189"/>
  <c r="F22" i="189"/>
  <c r="F20" i="189"/>
  <c r="F19" i="189"/>
  <c r="F18" i="189"/>
  <c r="F17" i="189"/>
  <c r="F16" i="189"/>
  <c r="F15" i="189"/>
  <c r="F14" i="189"/>
  <c r="F13" i="189"/>
  <c r="F12" i="189"/>
  <c r="F11" i="189"/>
  <c r="F10" i="189"/>
  <c r="F9" i="189"/>
  <c r="F15" i="151" l="1"/>
  <c r="F33" i="197"/>
  <c r="F14" i="151" l="1"/>
</calcChain>
</file>

<file path=xl/sharedStrings.xml><?xml version="1.0" encoding="utf-8"?>
<sst xmlns="http://schemas.openxmlformats.org/spreadsheetml/2006/main" count="3916" uniqueCount="122">
  <si>
    <t>Project Number/s:</t>
  </si>
  <si>
    <t>Contract Number:</t>
  </si>
  <si>
    <t>Local Government:</t>
  </si>
  <si>
    <t>Asset Name:</t>
  </si>
  <si>
    <t>Location:</t>
  </si>
  <si>
    <t>Item</t>
  </si>
  <si>
    <t>Rate</t>
  </si>
  <si>
    <t>Total</t>
  </si>
  <si>
    <t/>
  </si>
  <si>
    <t>m3</t>
  </si>
  <si>
    <t>each</t>
  </si>
  <si>
    <t>Qty</t>
  </si>
  <si>
    <t>PROVISION FOR TRAFFIC</t>
  </si>
  <si>
    <t>lump sum</t>
  </si>
  <si>
    <t>Traffic Management Plan</t>
  </si>
  <si>
    <t>SURVEY</t>
  </si>
  <si>
    <t>Detailed land survey (Start of project)</t>
  </si>
  <si>
    <t>CONTRACTOR'S  SITE FACILITIES AND CAMP</t>
  </si>
  <si>
    <t>Contractor's site facilities</t>
  </si>
  <si>
    <t>ENVIRONMENTAL MANAGEMENT</t>
  </si>
  <si>
    <t>Environmental  Inspections</t>
  </si>
  <si>
    <t>Develop Environmental  Management  Plan (Construction)</t>
  </si>
  <si>
    <t>Implement Environmental  Management  Plan (Construction)</t>
  </si>
  <si>
    <t>Environmental  Licences, Permits and Approvals</t>
  </si>
  <si>
    <t>Fauna Management,  if ordered (Provisional Quantity)</t>
  </si>
  <si>
    <t xml:space="preserve">Description </t>
  </si>
  <si>
    <t>RECONSTRUCTION TREATMENTS</t>
  </si>
  <si>
    <t>UOM</t>
  </si>
  <si>
    <t>TOTAL</t>
  </si>
  <si>
    <t>Detailed land survey (End of project)</t>
  </si>
  <si>
    <t>Provision for traffic (MRS02 Oct 14)</t>
  </si>
  <si>
    <t>m</t>
  </si>
  <si>
    <t>AA1</t>
  </si>
  <si>
    <t>AA1.1</t>
  </si>
  <si>
    <t>AA1.2</t>
  </si>
  <si>
    <t>AA2</t>
  </si>
  <si>
    <t>AA2.1</t>
  </si>
  <si>
    <t>AA2.2</t>
  </si>
  <si>
    <t>AA3</t>
  </si>
  <si>
    <t>AA3.1</t>
  </si>
  <si>
    <t>AA4</t>
  </si>
  <si>
    <t>AA4.1</t>
  </si>
  <si>
    <t>AA4.2</t>
  </si>
  <si>
    <t>AA4.3</t>
  </si>
  <si>
    <t>AA4.4</t>
  </si>
  <si>
    <t>AA4.5</t>
  </si>
  <si>
    <t>AA5</t>
  </si>
  <si>
    <t>AA5.1</t>
  </si>
  <si>
    <t>Schedule</t>
  </si>
  <si>
    <t>Road Name</t>
  </si>
  <si>
    <t>Total Cost Exc GST</t>
  </si>
  <si>
    <t>Total Cost Inc GST</t>
  </si>
  <si>
    <t>Total Excluding GST</t>
  </si>
  <si>
    <t>Total Including GST</t>
  </si>
  <si>
    <t>AA5.2</t>
  </si>
  <si>
    <t>AA5.3</t>
  </si>
  <si>
    <t>AA5.4</t>
  </si>
  <si>
    <t>AA5.5</t>
  </si>
  <si>
    <t>Summary</t>
  </si>
  <si>
    <t>AA</t>
  </si>
  <si>
    <t>AB</t>
  </si>
  <si>
    <t>AC</t>
  </si>
  <si>
    <t xml:space="preserve">Package </t>
  </si>
  <si>
    <t>Heavy formation grading incorporating 75mm of imported material</t>
  </si>
  <si>
    <t>Heavy formation grading incorporating 50mm of imported material</t>
  </si>
  <si>
    <t>Medium formation grading</t>
  </si>
  <si>
    <t>Heavy formation grading</t>
  </si>
  <si>
    <t>Banana Shire Council</t>
  </si>
  <si>
    <t>Asset Number:</t>
  </si>
  <si>
    <t>Package Number:</t>
  </si>
  <si>
    <t>Link to Sheet</t>
  </si>
  <si>
    <t>Asset Number</t>
  </si>
  <si>
    <t>AA. Bill of Quantities</t>
  </si>
  <si>
    <t>Mullers Road</t>
  </si>
  <si>
    <t>BOQ Reference</t>
  </si>
  <si>
    <t>Asset / Road name</t>
  </si>
  <si>
    <r>
      <rPr>
        <sz val="11"/>
        <color rgb="FF000000"/>
        <rFont val="Arial"/>
        <family val="2"/>
      </rPr>
      <t>Chainage
start</t>
    </r>
  </si>
  <si>
    <r>
      <rPr>
        <sz val="11"/>
        <color rgb="FF000000"/>
        <rFont val="Arial"/>
        <family val="2"/>
      </rPr>
      <t>Chainage
end</t>
    </r>
  </si>
  <si>
    <r>
      <rPr>
        <sz val="11"/>
        <color rgb="FF000000"/>
        <rFont val="Arial"/>
        <family val="2"/>
      </rPr>
      <t>Coordinate
start X</t>
    </r>
  </si>
  <si>
    <r>
      <rPr>
        <sz val="11"/>
        <color rgb="FF000000"/>
        <rFont val="Arial"/>
        <family val="2"/>
      </rPr>
      <t>Coordinate
start Y</t>
    </r>
  </si>
  <si>
    <r>
      <rPr>
        <sz val="11"/>
        <color rgb="FF000000"/>
        <rFont val="Arial"/>
        <family val="2"/>
      </rPr>
      <t>Coordinate
end X</t>
    </r>
  </si>
  <si>
    <r>
      <rPr>
        <sz val="11"/>
        <color rgb="FF000000"/>
        <rFont val="Arial"/>
        <family val="2"/>
      </rPr>
      <t>Coordinate
end Y</t>
    </r>
  </si>
  <si>
    <t xml:space="preserve"> Treatment</t>
  </si>
  <si>
    <t>Unit</t>
  </si>
  <si>
    <t>Length</t>
  </si>
  <si>
    <t>Width</t>
  </si>
  <si>
    <t>Depth</t>
  </si>
  <si>
    <t>Quantity</t>
  </si>
  <si>
    <t>Additional Gravel - 25mm</t>
  </si>
  <si>
    <t>BanSC.0049</t>
  </si>
  <si>
    <t>Complimentary Works (Additional Gravel 25mm)</t>
  </si>
  <si>
    <t>AC. Bill of Quantities</t>
  </si>
  <si>
    <t>AB Bill of Quantities</t>
  </si>
  <si>
    <t>Buneru Road</t>
  </si>
  <si>
    <t>Earlsfield Road</t>
  </si>
  <si>
    <t>Leightons Road</t>
  </si>
  <si>
    <t>Melcers Road</t>
  </si>
  <si>
    <t>Overdeen Road</t>
  </si>
  <si>
    <t>Pattersons Road</t>
  </si>
  <si>
    <t>Pocket Creek Road</t>
  </si>
  <si>
    <t>Prospect Creek Goovigen Road</t>
  </si>
  <si>
    <t>Robin Nott Road</t>
  </si>
  <si>
    <t>Gravel Resheeting 100mm</t>
  </si>
  <si>
    <t>Romers Road</t>
  </si>
  <si>
    <t>Package</t>
  </si>
  <si>
    <t>AD</t>
  </si>
  <si>
    <t>AE</t>
  </si>
  <si>
    <t>AF</t>
  </si>
  <si>
    <t>AG</t>
  </si>
  <si>
    <t>AH</t>
  </si>
  <si>
    <t>AI</t>
  </si>
  <si>
    <t>AJ</t>
  </si>
  <si>
    <t>AK</t>
  </si>
  <si>
    <t>AA5.6</t>
  </si>
  <si>
    <t>AD. Bill of Quantities</t>
  </si>
  <si>
    <t>AE. Bill of Quantities</t>
  </si>
  <si>
    <t>AF. Bill of Quantities</t>
  </si>
  <si>
    <t>AG. Bill of Quantities</t>
  </si>
  <si>
    <t>AH. Bill of Quantities</t>
  </si>
  <si>
    <t>AI. Bill of Quantities</t>
  </si>
  <si>
    <t>AJ. Bill of Quantities</t>
  </si>
  <si>
    <t>AK. Bill of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</si>
</sst>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yy;;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21937"/>
        <bgColor indexed="64"/>
      </patternFill>
    </fill>
    <fill>
      <patternFill patternType="solid">
        <fgColor rgb="FFDEDBC3"/>
        <bgColor indexed="64"/>
      </patternFill>
    </fill>
    <fill>
      <patternFill patternType="solid">
        <fgColor rgb="FF00547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E2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7" applyNumberFormat="0" applyProtection="0">
      <alignment vertical="top" wrapText="1"/>
    </xf>
    <xf numFmtId="0" fontId="9" fillId="5" borderId="7" applyNumberFormat="0" applyProtection="0">
      <alignment vertical="top" wrapText="1"/>
    </xf>
    <xf numFmtId="165" fontId="9" fillId="5" borderId="7" applyProtection="0">
      <alignment horizontal="left"/>
    </xf>
    <xf numFmtId="0" fontId="10" fillId="5" borderId="7" applyNumberFormat="0" applyProtection="0">
      <alignment vertical="top" wrapText="1"/>
    </xf>
    <xf numFmtId="164" fontId="10" fillId="5" borderId="7" applyProtection="0">
      <alignment vertical="top" wrapText="1"/>
    </xf>
    <xf numFmtId="164" fontId="9" fillId="5" borderId="7" applyProtection="0">
      <alignment vertical="top" wrapText="1"/>
    </xf>
    <xf numFmtId="0" fontId="5" fillId="0" borderId="0"/>
    <xf numFmtId="0" fontId="11" fillId="5" borderId="7" applyNumberFormat="0" applyProtection="0">
      <alignment vertical="top" wrapText="1"/>
    </xf>
    <xf numFmtId="44" fontId="5" fillId="0" borderId="0" applyFon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/>
    <xf numFmtId="0" fontId="5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164" fontId="4" fillId="0" borderId="3" xfId="0" applyNumberFormat="1" applyFont="1" applyBorder="1" applyAlignment="1">
      <alignment wrapText="1"/>
    </xf>
    <xf numFmtId="166" fontId="4" fillId="0" borderId="3" xfId="1" applyNumberFormat="1" applyFont="1" applyBorder="1"/>
    <xf numFmtId="166" fontId="4" fillId="0" borderId="2" xfId="1" applyNumberFormat="1" applyFont="1" applyBorder="1"/>
    <xf numFmtId="0" fontId="3" fillId="0" borderId="3" xfId="0" applyFont="1" applyBorder="1"/>
    <xf numFmtId="0" fontId="3" fillId="0" borderId="2" xfId="0" applyFont="1" applyBorder="1"/>
    <xf numFmtId="0" fontId="4" fillId="0" borderId="9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/>
    <xf numFmtId="0" fontId="4" fillId="6" borderId="5" xfId="0" applyFont="1" applyFill="1" applyBorder="1"/>
    <xf numFmtId="0" fontId="3" fillId="6" borderId="5" xfId="0" applyFont="1" applyFill="1" applyBorder="1" applyAlignment="1">
      <alignment horizontal="center"/>
    </xf>
    <xf numFmtId="164" fontId="3" fillId="6" borderId="6" xfId="0" applyNumberFormat="1" applyFont="1" applyFill="1" applyBorder="1"/>
    <xf numFmtId="0" fontId="17" fillId="0" borderId="0" xfId="14"/>
    <xf numFmtId="0" fontId="3" fillId="0" borderId="0" xfId="0" applyFont="1" applyAlignment="1">
      <alignment vertical="center"/>
    </xf>
    <xf numFmtId="164" fontId="4" fillId="0" borderId="1" xfId="12" applyNumberFormat="1" applyFont="1" applyFill="1" applyBorder="1" applyAlignment="1">
      <alignment horizontal="center"/>
    </xf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right"/>
    </xf>
    <xf numFmtId="0" fontId="0" fillId="8" borderId="0" xfId="0" applyFill="1" applyAlignment="1">
      <alignment horizontal="center"/>
    </xf>
    <xf numFmtId="0" fontId="15" fillId="8" borderId="17" xfId="1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2" fontId="4" fillId="0" borderId="3" xfId="1" applyNumberFormat="1" applyFont="1" applyFill="1" applyBorder="1"/>
    <xf numFmtId="2" fontId="4" fillId="0" borderId="0" xfId="0" applyNumberFormat="1" applyFont="1"/>
    <xf numFmtId="2" fontId="3" fillId="6" borderId="1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3" xfId="0" applyNumberFormat="1" applyFont="1" applyBorder="1"/>
    <xf numFmtId="2" fontId="4" fillId="0" borderId="3" xfId="1" applyNumberFormat="1" applyFont="1" applyBorder="1"/>
    <xf numFmtId="2" fontId="4" fillId="6" borderId="5" xfId="1" applyNumberFormat="1" applyFont="1" applyFill="1" applyBorder="1"/>
    <xf numFmtId="2" fontId="4" fillId="0" borderId="0" xfId="0" applyNumberFormat="1" applyFont="1" applyAlignment="1">
      <alignment wrapText="1"/>
    </xf>
    <xf numFmtId="0" fontId="12" fillId="6" borderId="1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5" fillId="6" borderId="1" xfId="13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6" borderId="13" xfId="0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right"/>
    </xf>
    <xf numFmtId="164" fontId="17" fillId="0" borderId="1" xfId="14" quotePrefix="1" applyNumberFormat="1" applyBorder="1" applyAlignment="1">
      <alignment horizontal="center"/>
    </xf>
    <xf numFmtId="0" fontId="15" fillId="0" borderId="0" xfId="13" applyFont="1"/>
    <xf numFmtId="0" fontId="7" fillId="6" borderId="25" xfId="13" applyFont="1" applyFill="1" applyBorder="1" applyAlignment="1">
      <alignment horizontal="center" vertical="center" wrapText="1"/>
    </xf>
    <xf numFmtId="0" fontId="7" fillId="6" borderId="25" xfId="13" applyFont="1" applyFill="1" applyBorder="1" applyAlignment="1">
      <alignment vertical="center" wrapText="1"/>
    </xf>
    <xf numFmtId="0" fontId="7" fillId="6" borderId="25" xfId="13" applyFont="1" applyFill="1" applyBorder="1" applyAlignment="1">
      <alignment horizontal="right" vertical="center" wrapText="1"/>
    </xf>
    <xf numFmtId="0" fontId="15" fillId="0" borderId="1" xfId="13" applyFont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right"/>
    </xf>
    <xf numFmtId="164" fontId="4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right" vertic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164" fontId="4" fillId="6" borderId="16" xfId="0" applyNumberFormat="1" applyFont="1" applyFill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164" fontId="4" fillId="6" borderId="21" xfId="0" applyNumberFormat="1" applyFont="1" applyFill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/>
    </xf>
    <xf numFmtId="164" fontId="4" fillId="6" borderId="22" xfId="0" applyNumberFormat="1" applyFont="1" applyFill="1" applyBorder="1" applyAlignment="1">
      <alignment horizontal="center"/>
    </xf>
    <xf numFmtId="0" fontId="18" fillId="0" borderId="24" xfId="13" applyFont="1" applyBorder="1" applyAlignment="1">
      <alignment horizontal="center"/>
    </xf>
    <xf numFmtId="0" fontId="15" fillId="0" borderId="1" xfId="13" applyFont="1" applyFill="1" applyBorder="1" applyAlignment="1">
      <alignment horizontal="center" vertical="center"/>
    </xf>
    <xf numFmtId="0" fontId="15" fillId="0" borderId="1" xfId="13" applyFont="1" applyFill="1" applyBorder="1" applyAlignment="1">
      <alignment horizontal="left" vertical="center"/>
    </xf>
    <xf numFmtId="0" fontId="15" fillId="0" borderId="1" xfId="13" applyFont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15" fillId="6" borderId="0" xfId="13" applyFont="1" applyFill="1" applyBorder="1" applyAlignment="1">
      <alignment horizontal="center"/>
    </xf>
  </cellXfs>
  <cellStyles count="16">
    <cellStyle name="cell" xfId="11" xr:uid="{564E0DC4-A0D2-4337-9CDD-BE6E71DE2263}"/>
    <cellStyle name="cell 3" xfId="5" xr:uid="{8F561385-AC90-4743-A638-83AFADD02B2A}"/>
    <cellStyle name="Comma" xfId="1" builtinId="3"/>
    <cellStyle name="Currency" xfId="12" builtinId="4"/>
    <cellStyle name="date-format 3" xfId="6" xr:uid="{668EF61D-4E75-47E4-8C0A-AB5D58D7BC1B}"/>
    <cellStyle name="header 3" xfId="4" xr:uid="{BB894668-DA04-445A-923F-93F37363471B}"/>
    <cellStyle name="Hyperlink" xfId="14" builtinId="8"/>
    <cellStyle name="mixedStyle1 3" xfId="7" xr:uid="{B851D863-080B-415F-BAC7-773B48666478}"/>
    <cellStyle name="mixedStyle2 3" xfId="8" xr:uid="{25A6F35E-26BD-4E60-A547-0D88514106E0}"/>
    <cellStyle name="mixedStyle3 3" xfId="9" xr:uid="{B0957823-7002-45E9-9B67-280EA6DC9A06}"/>
    <cellStyle name="Normal" xfId="0" builtinId="0"/>
    <cellStyle name="Normal 2" xfId="13" xr:uid="{A814EF7E-AABB-4659-ADA4-ADB27962455B}"/>
    <cellStyle name="Normal 3" xfId="10" xr:uid="{46D18F35-43BB-43A4-BA4D-CE78B983DE91}"/>
    <cellStyle name="Normal 3 2" xfId="15" xr:uid="{7FF9E596-5D58-4068-863C-8384C5DC9B8A}"/>
    <cellStyle name="Normal 4" xfId="3" xr:uid="{04E54443-6BDD-4921-91D3-0936F8F547F8}"/>
    <cellStyle name="Title 4" xfId="2" xr:uid="{8AEBAA13-388C-48AB-9B3F-16A3E196CF3A}"/>
  </cellStyles>
  <dxfs count="0"/>
  <tableStyles count="0" defaultTableStyle="TableStyleMedium2" defaultPivotStyle="PivotStyleLight16"/>
  <colors>
    <mruColors>
      <color rgb="FFB0E2D5"/>
      <color rgb="FF00FFCC"/>
      <color rgb="FF00CC99"/>
      <color rgb="FF009999"/>
      <color rgb="FF008080"/>
      <color rgb="FFFF6699"/>
      <color rgb="FFBAC3E4"/>
      <color rgb="FF8E8D63"/>
      <color rgb="FFFF3300"/>
      <color rgb="FFA779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%20Controls%20Group\02%20Technical%20Support%20&amp;%20VfM%20Assurance\Benchmarking%20Team\99%20Benchmarking%20Site%20Visits\EE%20Upload\Council%20File%20Uploads\Balonne\20180427_DRAFT%20FPE%20_BALS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hay/Box%20Sync/IN4%20Advisory/1.%20Engagements/E2%20(Planning%20&amp;%20Procurement)/20001%20(Orion%20-%20Transaction%20Advisor-%20JH)/4.%20Working/01_Procurement%20Strategy/200505%20EE%20Link%20-%20Bal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isclaimer"/>
      <sheetName val="Title"/>
      <sheetName val="Prelim Info"/>
      <sheetName val="Prelim Treatments"/>
      <sheetName val="1a. RRC Sheet"/>
      <sheetName val="1b. RRC Sheet - Detailed"/>
      <sheetName val="2a. Form 3"/>
      <sheetName val="5. Form 4 - Output Rates"/>
      <sheetName val="Resource Rates"/>
      <sheetName val="Haulage"/>
      <sheetName val="Conversion &amp; Compaction"/>
      <sheetName val="Chart1"/>
      <sheetName val="Productivity"/>
      <sheetName val="PLM Chart Data"/>
      <sheetName val="Control Panel"/>
      <sheetName val="Form 3 Raw"/>
      <sheetName val="Dropdowns"/>
      <sheetName val="3. P-L-M Percentages"/>
      <sheetName val="Dropdowns - Councils"/>
      <sheetName val="Comparison"/>
      <sheetName val="Disclaimer Information Storage"/>
      <sheetName val="Dash"/>
      <sheetName val="Changelog"/>
    </sheetNames>
    <sheetDataSet>
      <sheetData sheetId="0"/>
      <sheetData sheetId="1">
        <row r="6">
          <cell r="C6" t="str">
            <v>Balonne Shire Council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>
        <row r="4">
          <cell r="B4" t="str">
            <v>Aurukun Shire Council</v>
          </cell>
        </row>
        <row r="5">
          <cell r="B5" t="str">
            <v>Balonne Shire Council</v>
          </cell>
        </row>
        <row r="6">
          <cell r="B6" t="str">
            <v>Banana Shire Council</v>
          </cell>
        </row>
        <row r="7">
          <cell r="B7" t="str">
            <v>Barcaldine Regional Council</v>
          </cell>
        </row>
        <row r="8">
          <cell r="B8" t="str">
            <v>Barcoo Shire Council</v>
          </cell>
        </row>
        <row r="9">
          <cell r="B9" t="str">
            <v>Blackall-Tambo Regional Council</v>
          </cell>
        </row>
        <row r="10">
          <cell r="B10" t="str">
            <v>Boulia Shire Council</v>
          </cell>
        </row>
        <row r="11">
          <cell r="B11" t="str">
            <v>Brisbane City Council</v>
          </cell>
        </row>
        <row r="12">
          <cell r="B12" t="str">
            <v>Bulloo Shire Council</v>
          </cell>
        </row>
        <row r="13">
          <cell r="B13" t="str">
            <v>Bundaberg Regional Council</v>
          </cell>
        </row>
        <row r="14">
          <cell r="B14" t="str">
            <v>Burdekin Shire Council</v>
          </cell>
        </row>
        <row r="15">
          <cell r="B15" t="str">
            <v>Burke Shire Council</v>
          </cell>
        </row>
        <row r="16">
          <cell r="B16" t="str">
            <v>Cairns Regional Council</v>
          </cell>
        </row>
        <row r="17">
          <cell r="B17" t="str">
            <v>Carpentaria Shire Council</v>
          </cell>
        </row>
        <row r="18">
          <cell r="B18" t="str">
            <v>Cassowary Coast Regional Council</v>
          </cell>
        </row>
        <row r="19">
          <cell r="B19" t="str">
            <v>Central Highlands Regional Council</v>
          </cell>
        </row>
        <row r="20">
          <cell r="B20" t="str">
            <v>Charters Towers Regional Council</v>
          </cell>
        </row>
        <row r="21">
          <cell r="B21" t="str">
            <v>Cherbourg Aboriginal Shire Council</v>
          </cell>
        </row>
        <row r="22">
          <cell r="B22" t="str">
            <v>Cloncurry Shire Council</v>
          </cell>
        </row>
        <row r="23">
          <cell r="B23" t="str">
            <v>Cook Shire Council</v>
          </cell>
        </row>
        <row r="24">
          <cell r="B24" t="str">
            <v>Croydon Shire Council</v>
          </cell>
        </row>
        <row r="25">
          <cell r="B25" t="str">
            <v>Diamantina Shire Council</v>
          </cell>
        </row>
        <row r="26">
          <cell r="B26" t="str">
            <v>Doomadgee Aboriginal Shire Council</v>
          </cell>
        </row>
        <row r="27">
          <cell r="B27" t="str">
            <v>Douglas Shire Council</v>
          </cell>
        </row>
        <row r="28">
          <cell r="B28" t="str">
            <v>Etheridge Shire Council</v>
          </cell>
        </row>
        <row r="29">
          <cell r="B29" t="str">
            <v>Flinders Shire Council</v>
          </cell>
        </row>
        <row r="30">
          <cell r="B30" t="str">
            <v>Fraser Coast Regional Council</v>
          </cell>
        </row>
        <row r="31">
          <cell r="B31" t="str">
            <v>Gladstone Regional Council</v>
          </cell>
        </row>
        <row r="32">
          <cell r="B32" t="str">
            <v>Gold Coast City Council</v>
          </cell>
        </row>
        <row r="33">
          <cell r="B33" t="str">
            <v>Goondiwindi Regional Council</v>
          </cell>
        </row>
        <row r="34">
          <cell r="B34" t="str">
            <v>Gympie Regional Council</v>
          </cell>
        </row>
        <row r="35">
          <cell r="B35" t="str">
            <v>Hinchinbrook Shire Council</v>
          </cell>
        </row>
        <row r="36">
          <cell r="B36" t="str">
            <v>Hope Vale Aboriginal Shire Council</v>
          </cell>
        </row>
        <row r="37">
          <cell r="B37" t="str">
            <v>Ipswich City Council</v>
          </cell>
        </row>
        <row r="38">
          <cell r="B38" t="str">
            <v>Isaac Regional Council</v>
          </cell>
        </row>
        <row r="39">
          <cell r="B39" t="str">
            <v>Kowanyama Aboriginal Shire Council</v>
          </cell>
        </row>
        <row r="40">
          <cell r="B40" t="str">
            <v>Livingstone Shire Council</v>
          </cell>
        </row>
        <row r="41">
          <cell r="B41" t="str">
            <v>Lockhart River Aboriginal Shire Council</v>
          </cell>
        </row>
        <row r="42">
          <cell r="B42" t="str">
            <v>Lockyer Valley Regional Council</v>
          </cell>
        </row>
        <row r="43">
          <cell r="B43" t="str">
            <v>Logan City Council</v>
          </cell>
        </row>
        <row r="44">
          <cell r="B44" t="str">
            <v>Longreach Regional Council</v>
          </cell>
        </row>
        <row r="45">
          <cell r="B45" t="str">
            <v>Mackay Regional Council</v>
          </cell>
        </row>
        <row r="46">
          <cell r="B46" t="str">
            <v>Mapoon Aboriginal Shire Council</v>
          </cell>
        </row>
        <row r="47">
          <cell r="B47" t="str">
            <v>Maranoa Regional Council</v>
          </cell>
        </row>
        <row r="48">
          <cell r="B48" t="str">
            <v>Mareeba Shire Council</v>
          </cell>
        </row>
        <row r="49">
          <cell r="B49" t="str">
            <v>McKinlay Shire Council</v>
          </cell>
        </row>
        <row r="50">
          <cell r="B50" t="str">
            <v>Moreton Bay Regional Council</v>
          </cell>
        </row>
        <row r="51">
          <cell r="B51" t="str">
            <v>Mornington Shire Council</v>
          </cell>
        </row>
        <row r="52">
          <cell r="B52" t="str">
            <v>Mount Isa City Council</v>
          </cell>
        </row>
        <row r="53">
          <cell r="B53" t="str">
            <v>Murweh Shire Council</v>
          </cell>
        </row>
        <row r="54">
          <cell r="B54" t="str">
            <v>Napranum Aboriginal Shire Council</v>
          </cell>
        </row>
        <row r="55">
          <cell r="B55" t="str">
            <v>Noosa Shire Council</v>
          </cell>
        </row>
        <row r="56">
          <cell r="B56" t="str">
            <v>North Burnett Regional Council</v>
          </cell>
        </row>
        <row r="57">
          <cell r="B57" t="str">
            <v>Northern Peninsula Area Regional Council</v>
          </cell>
        </row>
        <row r="58">
          <cell r="B58" t="str">
            <v>Palm Island Aboriginal Shire Council</v>
          </cell>
        </row>
        <row r="59">
          <cell r="B59" t="str">
            <v>Paroo Shire Council</v>
          </cell>
        </row>
        <row r="60">
          <cell r="B60" t="str">
            <v>Pormpuraaw Aboriginal Shire Council</v>
          </cell>
        </row>
        <row r="61">
          <cell r="B61" t="str">
            <v>Quilpie Shire Council</v>
          </cell>
        </row>
        <row r="62">
          <cell r="B62" t="str">
            <v>Redland City Council</v>
          </cell>
        </row>
        <row r="63">
          <cell r="B63" t="str">
            <v>Richmond Shire Council</v>
          </cell>
        </row>
        <row r="64">
          <cell r="B64" t="str">
            <v>Rockhampton Regional Council</v>
          </cell>
        </row>
        <row r="65">
          <cell r="B65" t="str">
            <v>Scenic Rim Regional Council</v>
          </cell>
        </row>
        <row r="66">
          <cell r="B66" t="str">
            <v>Somerset Regional Council</v>
          </cell>
        </row>
        <row r="67">
          <cell r="B67" t="str">
            <v>South Burnett Regional Council</v>
          </cell>
        </row>
        <row r="68">
          <cell r="B68" t="str">
            <v>Southern Downs Regional Council</v>
          </cell>
        </row>
        <row r="69">
          <cell r="B69" t="str">
            <v>Sunshine Coast Regional Council</v>
          </cell>
        </row>
        <row r="70">
          <cell r="B70" t="str">
            <v>Tablelands Regional Council</v>
          </cell>
        </row>
        <row r="71">
          <cell r="B71" t="str">
            <v>Toowoomba Regional Council</v>
          </cell>
        </row>
        <row r="72">
          <cell r="B72" t="str">
            <v>Torres Shire Council</v>
          </cell>
        </row>
        <row r="73">
          <cell r="B73" t="str">
            <v>Torres Strait Island Regional Council</v>
          </cell>
        </row>
        <row r="74">
          <cell r="B74" t="str">
            <v>Townsville City Council</v>
          </cell>
        </row>
        <row r="75">
          <cell r="B75" t="str">
            <v>Western Downs Regional Council</v>
          </cell>
        </row>
        <row r="76">
          <cell r="B76" t="str">
            <v>Whitsunday Regional Council</v>
          </cell>
        </row>
        <row r="77">
          <cell r="B77" t="str">
            <v>Winton Shire Council</v>
          </cell>
        </row>
        <row r="78">
          <cell r="B78" t="str">
            <v>Woorabinda Aboriginal Shire Council</v>
          </cell>
        </row>
        <row r="79">
          <cell r="B79" t="str">
            <v>Wujal Wujal Aboriginal Shire Council</v>
          </cell>
        </row>
        <row r="80">
          <cell r="B80" t="str">
            <v>Yarrabah Aboriginal Shire Council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General"/>
      <sheetName val="Productivities"/>
      <sheetName val="Direct Cost Summary"/>
      <sheetName val="Direct Cost Estimate"/>
      <sheetName val="Direct Cost Resources"/>
      <sheetName val="Group Resources"/>
      <sheetName val="5. Form 4 - Output Rates"/>
      <sheetName val="Contractor Labour Rate"/>
      <sheetName val="Instructions"/>
      <sheetName val="Summary"/>
      <sheetName val="Council Fees"/>
      <sheetName val="Double Seal"/>
      <sheetName val="OMC"/>
      <sheetName val="Seal and Line marking"/>
      <sheetName val="Guardrail"/>
      <sheetName val="Stormwater"/>
      <sheetName val="Rock Protection"/>
    </sheetNames>
    <sheetDataSet>
      <sheetData sheetId="0">
        <row r="120">
          <cell r="P120">
            <v>2.1</v>
          </cell>
        </row>
        <row r="132">
          <cell r="P132">
            <v>2.1</v>
          </cell>
        </row>
        <row r="144">
          <cell r="P144">
            <v>2.5</v>
          </cell>
        </row>
        <row r="154">
          <cell r="P154">
            <v>1.6</v>
          </cell>
        </row>
        <row r="155">
          <cell r="P155">
            <v>2.5</v>
          </cell>
        </row>
        <row r="156">
          <cell r="P156">
            <v>1.6</v>
          </cell>
        </row>
        <row r="157">
          <cell r="P157">
            <v>2</v>
          </cell>
        </row>
        <row r="179">
          <cell r="P179">
            <v>2.5</v>
          </cell>
        </row>
      </sheetData>
      <sheetData sheetId="1">
        <row r="15">
          <cell r="E15">
            <v>5</v>
          </cell>
        </row>
        <row r="16">
          <cell r="E16">
            <v>5</v>
          </cell>
        </row>
        <row r="17">
          <cell r="E17">
            <v>3.7</v>
          </cell>
        </row>
        <row r="26">
          <cell r="E26">
            <v>65</v>
          </cell>
        </row>
        <row r="27">
          <cell r="E27">
            <v>70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30</v>
          </cell>
        </row>
        <row r="33">
          <cell r="E33">
            <v>0.12</v>
          </cell>
        </row>
        <row r="35">
          <cell r="E35">
            <v>1</v>
          </cell>
        </row>
        <row r="36">
          <cell r="E36">
            <v>10</v>
          </cell>
        </row>
        <row r="37">
          <cell r="E37">
            <v>7</v>
          </cell>
        </row>
      </sheetData>
      <sheetData sheetId="2">
        <row r="18">
          <cell r="H18">
            <v>600</v>
          </cell>
        </row>
        <row r="26">
          <cell r="H26">
            <v>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8BA3-CC03-4828-A54B-D6E78CF203A1}">
  <sheetPr codeName="Sheet1">
    <tabColor rgb="FFFF0000"/>
    <pageSetUpPr fitToPage="1"/>
  </sheetPr>
  <dimension ref="A1:P47"/>
  <sheetViews>
    <sheetView tabSelected="1" view="pageBreakPreview" zoomScaleNormal="100" zoomScaleSheetLayoutView="100" workbookViewId="0">
      <selection activeCell="D53" sqref="D53"/>
    </sheetView>
  </sheetViews>
  <sheetFormatPr defaultColWidth="9.140625" defaultRowHeight="14.25" x14ac:dyDescent="0.2"/>
  <cols>
    <col min="1" max="1" width="16" style="23" customWidth="1"/>
    <col min="2" max="2" width="11.28515625" style="23" customWidth="1"/>
    <col min="3" max="3" width="29.28515625" style="23" bestFit="1" customWidth="1"/>
    <col min="4" max="4" width="19.42578125" style="23" customWidth="1"/>
    <col min="5" max="5" width="29.42578125" style="23" customWidth="1"/>
    <col min="6" max="7" width="26.140625" style="23" customWidth="1"/>
    <col min="8" max="8" width="13.42578125" style="4" customWidth="1"/>
    <col min="9" max="16384" width="9.140625" style="4"/>
  </cols>
  <sheetData>
    <row r="1" spans="1:16" s="1" customFormat="1" ht="21" x14ac:dyDescent="0.35">
      <c r="A1" s="20"/>
      <c r="B1" s="21"/>
      <c r="C1" s="21"/>
      <c r="D1" s="21"/>
      <c r="E1" s="21"/>
      <c r="F1" s="21"/>
      <c r="G1" s="21"/>
    </row>
    <row r="2" spans="1:16" s="1" customFormat="1" ht="6.95" customHeight="1" thickBot="1" x14ac:dyDescent="0.4">
      <c r="A2" s="20"/>
      <c r="B2" s="21"/>
      <c r="C2" s="21"/>
      <c r="D2" s="21"/>
      <c r="E2" s="21"/>
      <c r="F2" s="21"/>
      <c r="G2" s="21"/>
    </row>
    <row r="3" spans="1:16" ht="14.85" customHeight="1" x14ac:dyDescent="0.2">
      <c r="A3" s="59" t="s">
        <v>58</v>
      </c>
      <c r="B3" s="60"/>
      <c r="C3" s="60"/>
      <c r="D3" s="60"/>
      <c r="E3" s="60"/>
      <c r="F3" s="60"/>
      <c r="G3" s="61"/>
    </row>
    <row r="4" spans="1:16" ht="15.75" x14ac:dyDescent="0.25">
      <c r="A4" s="46" t="s">
        <v>71</v>
      </c>
      <c r="B4" s="46" t="s">
        <v>48</v>
      </c>
      <c r="C4" s="46" t="s">
        <v>49</v>
      </c>
      <c r="D4" s="47" t="s">
        <v>62</v>
      </c>
      <c r="E4" s="37" t="s">
        <v>50</v>
      </c>
      <c r="F4" s="37" t="s">
        <v>51</v>
      </c>
      <c r="G4" s="37" t="s">
        <v>70</v>
      </c>
    </row>
    <row r="5" spans="1:16" s="5" customFormat="1" ht="15" x14ac:dyDescent="0.25">
      <c r="A5" s="48">
        <v>70</v>
      </c>
      <c r="B5" s="48" t="s">
        <v>59</v>
      </c>
      <c r="C5" s="49" t="s">
        <v>93</v>
      </c>
      <c r="D5" s="50">
        <v>1</v>
      </c>
      <c r="E5" s="31">
        <f>'AA. Bill of Quantities'!F33</f>
        <v>0</v>
      </c>
      <c r="F5" s="22">
        <f t="shared" ref="F5:F10" si="0">E5*1.1</f>
        <v>0</v>
      </c>
      <c r="G5" s="53" t="s">
        <v>72</v>
      </c>
      <c r="H5" s="4"/>
      <c r="I5" s="4"/>
      <c r="J5" s="4"/>
      <c r="K5" s="4"/>
      <c r="L5" s="4"/>
      <c r="M5" s="4"/>
      <c r="N5" s="4"/>
      <c r="O5" s="4"/>
      <c r="P5" s="4"/>
    </row>
    <row r="6" spans="1:16" s="5" customFormat="1" ht="13.7" customHeight="1" x14ac:dyDescent="0.25">
      <c r="A6" s="48">
        <v>356</v>
      </c>
      <c r="B6" s="48" t="s">
        <v>60</v>
      </c>
      <c r="C6" s="49" t="s">
        <v>73</v>
      </c>
      <c r="D6" s="50">
        <v>1</v>
      </c>
      <c r="E6" s="31">
        <f>'AB Bill of Quantities'!F33</f>
        <v>0</v>
      </c>
      <c r="F6" s="22">
        <f t="shared" si="0"/>
        <v>0</v>
      </c>
      <c r="G6" s="53" t="s">
        <v>92</v>
      </c>
      <c r="H6" s="4"/>
      <c r="I6" s="4"/>
      <c r="J6" s="4"/>
      <c r="K6" s="4"/>
      <c r="L6" s="4"/>
      <c r="M6" s="4"/>
      <c r="N6" s="4"/>
      <c r="O6" s="4"/>
      <c r="P6" s="4"/>
    </row>
    <row r="7" spans="1:16" s="5" customFormat="1" ht="13.7" customHeight="1" x14ac:dyDescent="0.25">
      <c r="A7" s="48">
        <v>383</v>
      </c>
      <c r="B7" s="48" t="s">
        <v>61</v>
      </c>
      <c r="C7" s="49" t="s">
        <v>97</v>
      </c>
      <c r="D7" s="50">
        <v>1</v>
      </c>
      <c r="E7" s="31">
        <f>'AC. Bill of Quantities'!F33</f>
        <v>0</v>
      </c>
      <c r="F7" s="22">
        <f t="shared" si="0"/>
        <v>0</v>
      </c>
      <c r="G7" s="53" t="s">
        <v>91</v>
      </c>
      <c r="H7" s="4"/>
      <c r="I7" s="4"/>
      <c r="J7" s="4"/>
      <c r="K7" s="4"/>
      <c r="L7" s="4"/>
      <c r="M7" s="4"/>
      <c r="N7" s="4"/>
      <c r="O7" s="4"/>
      <c r="P7" s="4"/>
    </row>
    <row r="8" spans="1:16" s="5" customFormat="1" ht="15" x14ac:dyDescent="0.25">
      <c r="A8" s="48">
        <v>387</v>
      </c>
      <c r="B8" s="48" t="s">
        <v>105</v>
      </c>
      <c r="C8" s="49" t="s">
        <v>98</v>
      </c>
      <c r="D8" s="50">
        <v>1</v>
      </c>
      <c r="E8" s="31">
        <f>'AD. Bill of Quantities'!F33</f>
        <v>0</v>
      </c>
      <c r="F8" s="22">
        <f t="shared" si="0"/>
        <v>0</v>
      </c>
      <c r="G8" s="53" t="s">
        <v>114</v>
      </c>
      <c r="H8" s="4"/>
      <c r="I8" s="4"/>
      <c r="J8" s="4"/>
      <c r="K8" s="4"/>
      <c r="L8" s="4"/>
      <c r="M8" s="4"/>
      <c r="N8" s="4"/>
      <c r="O8" s="4"/>
      <c r="P8" s="4"/>
    </row>
    <row r="9" spans="1:16" s="5" customFormat="1" ht="13.7" customHeight="1" x14ac:dyDescent="0.25">
      <c r="A9" s="48">
        <v>397</v>
      </c>
      <c r="B9" s="48" t="s">
        <v>106</v>
      </c>
      <c r="C9" s="49" t="s">
        <v>99</v>
      </c>
      <c r="D9" s="50">
        <v>1</v>
      </c>
      <c r="E9" s="31">
        <f>'AE. Bill of Quantities'!F33</f>
        <v>0</v>
      </c>
      <c r="F9" s="22">
        <f t="shared" si="0"/>
        <v>0</v>
      </c>
      <c r="G9" s="53" t="s">
        <v>115</v>
      </c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5">
      <c r="A10" s="48">
        <v>425</v>
      </c>
      <c r="B10" s="48" t="s">
        <v>107</v>
      </c>
      <c r="C10" s="49" t="s">
        <v>101</v>
      </c>
      <c r="D10" s="50">
        <v>1</v>
      </c>
      <c r="E10" s="31">
        <f>'AF. Bill of Quantities'!F35</f>
        <v>0</v>
      </c>
      <c r="F10" s="22">
        <f t="shared" si="0"/>
        <v>0</v>
      </c>
      <c r="G10" s="53" t="s">
        <v>116</v>
      </c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5" x14ac:dyDescent="0.25">
      <c r="A11" s="48">
        <v>431</v>
      </c>
      <c r="B11" s="48" t="s">
        <v>108</v>
      </c>
      <c r="C11" s="49" t="s">
        <v>103</v>
      </c>
      <c r="D11" s="50">
        <v>1</v>
      </c>
      <c r="E11" s="31">
        <f>'AG. Bill of Quantities'!F35</f>
        <v>0</v>
      </c>
      <c r="F11" s="22">
        <f t="shared" ref="F11:F13" si="1">E11*1.1</f>
        <v>0</v>
      </c>
      <c r="G11" s="53" t="s">
        <v>117</v>
      </c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ht="13.7" customHeight="1" x14ac:dyDescent="0.25">
      <c r="A12" s="48">
        <v>145</v>
      </c>
      <c r="B12" s="48" t="s">
        <v>109</v>
      </c>
      <c r="C12" s="49" t="s">
        <v>94</v>
      </c>
      <c r="D12" s="50">
        <v>2</v>
      </c>
      <c r="E12" s="31">
        <f>'AH. Bill of Quantities'!F33</f>
        <v>0</v>
      </c>
      <c r="F12" s="22">
        <f t="shared" si="1"/>
        <v>0</v>
      </c>
      <c r="G12" s="53" t="s">
        <v>118</v>
      </c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3.7" customHeight="1" x14ac:dyDescent="0.25">
      <c r="A13" s="48">
        <v>303</v>
      </c>
      <c r="B13" s="48" t="s">
        <v>110</v>
      </c>
      <c r="C13" s="49" t="s">
        <v>95</v>
      </c>
      <c r="D13" s="50">
        <v>2</v>
      </c>
      <c r="E13" s="31">
        <f>'AI. Bill of Quantities'!F32</f>
        <v>0</v>
      </c>
      <c r="F13" s="22">
        <f t="shared" si="1"/>
        <v>0</v>
      </c>
      <c r="G13" s="53" t="s">
        <v>119</v>
      </c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5" x14ac:dyDescent="0.25">
      <c r="A14" s="48">
        <v>338</v>
      </c>
      <c r="B14" s="48" t="s">
        <v>111</v>
      </c>
      <c r="C14" s="49" t="s">
        <v>96</v>
      </c>
      <c r="D14" s="50">
        <v>2</v>
      </c>
      <c r="E14" s="31">
        <f>'AJ. Bill of Quantities'!F33</f>
        <v>0</v>
      </c>
      <c r="F14" s="22">
        <f t="shared" ref="F14:F15" si="2">E14*1.1</f>
        <v>0</v>
      </c>
      <c r="G14" s="53" t="s">
        <v>120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5">
      <c r="A15" s="48">
        <v>403</v>
      </c>
      <c r="B15" s="48" t="s">
        <v>112</v>
      </c>
      <c r="C15" s="49" t="s">
        <v>100</v>
      </c>
      <c r="D15" s="50">
        <v>2</v>
      </c>
      <c r="E15" s="31">
        <f>'AK. Bill of Quantities'!F33</f>
        <v>0</v>
      </c>
      <c r="F15" s="22">
        <f t="shared" si="2"/>
        <v>0</v>
      </c>
      <c r="G15" s="53" t="s">
        <v>121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15.75" thickBot="1" x14ac:dyDescent="0.3">
      <c r="A16" s="34"/>
      <c r="B16" s="34"/>
      <c r="C16" s="35"/>
      <c r="D16" s="36"/>
      <c r="E16" s="36"/>
      <c r="F16" s="36"/>
      <c r="G16" s="36"/>
    </row>
    <row r="17" spans="1:7" ht="15.6" customHeight="1" thickBot="1" x14ac:dyDescent="0.25">
      <c r="A17" s="68" t="s">
        <v>52</v>
      </c>
      <c r="B17" s="69"/>
      <c r="C17" s="70"/>
      <c r="D17" s="51"/>
      <c r="E17" s="74">
        <f>SUM(E5:E15)</f>
        <v>0</v>
      </c>
      <c r="F17" s="75"/>
      <c r="G17" s="76"/>
    </row>
    <row r="18" spans="1:7" ht="15.6" customHeight="1" thickBot="1" x14ac:dyDescent="0.3">
      <c r="A18" s="65" t="s">
        <v>53</v>
      </c>
      <c r="B18" s="66"/>
      <c r="C18" s="67"/>
      <c r="D18" s="52"/>
      <c r="E18" s="71">
        <f>E17*1.1</f>
        <v>0</v>
      </c>
      <c r="F18" s="72"/>
      <c r="G18" s="73"/>
    </row>
    <row r="24" spans="1:7" ht="15" x14ac:dyDescent="0.25">
      <c r="A24" s="81"/>
      <c r="B24" s="81"/>
      <c r="C24" s="82"/>
      <c r="D24" s="81"/>
    </row>
    <row r="25" spans="1:7" ht="15" x14ac:dyDescent="0.25">
      <c r="A25" s="81"/>
      <c r="B25" s="81"/>
      <c r="C25" s="82"/>
      <c r="D25" s="81"/>
    </row>
    <row r="26" spans="1:7" ht="15" x14ac:dyDescent="0.25">
      <c r="A26" s="81"/>
      <c r="B26" s="81"/>
      <c r="C26" s="82"/>
      <c r="D26" s="81"/>
    </row>
    <row r="46" spans="1:7" ht="15" x14ac:dyDescent="0.2">
      <c r="A46" s="64"/>
      <c r="B46" s="64"/>
      <c r="C46" s="64"/>
      <c r="D46" s="32"/>
      <c r="E46" s="63"/>
      <c r="F46" s="63"/>
      <c r="G46" s="63"/>
    </row>
    <row r="47" spans="1:7" ht="15" x14ac:dyDescent="0.25">
      <c r="A47" s="62"/>
      <c r="B47" s="62"/>
      <c r="C47" s="62"/>
      <c r="D47" s="33"/>
      <c r="E47" s="63"/>
      <c r="F47" s="63"/>
      <c r="G47" s="63"/>
    </row>
  </sheetData>
  <autoFilter ref="A4:G4" xr:uid="{D7AC8BA3-CC03-4828-A54B-D6E78CF203A1}">
    <sortState xmlns:xlrd2="http://schemas.microsoft.com/office/spreadsheetml/2017/richdata2" ref="A5:G32">
      <sortCondition ref="D4"/>
    </sortState>
  </autoFilter>
  <mergeCells count="9">
    <mergeCell ref="A3:G3"/>
    <mergeCell ref="A47:C47"/>
    <mergeCell ref="E47:G47"/>
    <mergeCell ref="A46:C46"/>
    <mergeCell ref="E46:G46"/>
    <mergeCell ref="A18:C18"/>
    <mergeCell ref="A17:C17"/>
    <mergeCell ref="E18:G18"/>
    <mergeCell ref="E17:G17"/>
  </mergeCells>
  <hyperlinks>
    <hyperlink ref="G5" location="'AA. Bill of Quantities'!A1" display="'AA. Bill of Quantities" xr:uid="{6058E6FC-CFE9-4FEC-94F9-04B6193FAE42}"/>
    <hyperlink ref="G6" location="'AB Bill of Quantities'!A1" display="'AB Bill of Quantities" xr:uid="{8FE6FAD0-E87E-43F2-98CD-941FBBCFB108}"/>
    <hyperlink ref="G7" location="'AC. Bill of Quantities'!A1" display="'AC. Bill of Quantities" xr:uid="{7ACBE8FE-191A-4D2C-9CEB-8F88E03A7528}"/>
    <hyperlink ref="G8" location="'AD. Bill of Quantities'!A1" display="'AD. Bill of Quantities" xr:uid="{255CF96E-2073-4AF8-9FD5-5A9606217F67}"/>
    <hyperlink ref="G9" location="'AE. Bill of Quantities'!A1" display="'AE. Bill of Quantities" xr:uid="{37930AC1-6C2A-4C0C-BAF6-D2B5CC007513}"/>
    <hyperlink ref="G10" location="'AF. Bill of Quantities'!A1" display="'AF. Bill of Quantities" xr:uid="{81D402E3-46EA-405C-9F4F-D140AD67FF41}"/>
    <hyperlink ref="G11" location="'AG. Bill of Quantities'!A1" display="'AG. Bill of Quantities" xr:uid="{311B8FE9-FD87-41CA-BA9D-589940D4212B}"/>
    <hyperlink ref="G12" location="'AH. Bill of Quantities'!A1" display="'AH. Bill of Quantities" xr:uid="{EA077C6F-F656-4AA1-A67B-4BAFDA9BDB2E}"/>
    <hyperlink ref="G13" location="'AI. Bill of Quantities'!A1" display="'AI. Bill of Quantities" xr:uid="{B3762987-2AD0-472D-B1C7-642F1F716739}"/>
    <hyperlink ref="G14" location="'AJ. Bill of Quantities'!A1" display="'AJ. Bill of Quantities" xr:uid="{9EA79BAB-0E9D-4CE5-B1F1-80A4E3FF5086}"/>
    <hyperlink ref="G15" location="'AK. Bill of Quantities'!A1" display="'AK. Bill of Quantities" xr:uid="{D9A22B9D-4091-4993-A2D4-8C07FA2491CD}"/>
  </hyperlinks>
  <pageMargins left="0.70866141732283472" right="0.70866141732283472" top="0.74803149606299213" bottom="0.74803149606299213" header="0.31496062992125984" footer="0.31496062992125984"/>
  <pageSetup paperSize="8" scale="83" orientation="portrait" r:id="rId1"/>
  <headerFooter>
    <oddFooter xml:space="preserve">&amp;L&amp;D  &amp;T&amp;R&amp;P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3B3E-7230-4188-AC88-ADCEF9BF1B6F}">
  <sheetPr>
    <tabColor rgb="FFB0E2D5"/>
    <pageSetUpPr fitToPage="1"/>
  </sheetPr>
  <dimension ref="A1:O31"/>
  <sheetViews>
    <sheetView showGridLines="0" zoomScaleNormal="100" workbookViewId="0">
      <pane ySplit="2" topLeftCell="A3" activePane="bottomLeft" state="frozen"/>
      <selection activeCell="B28" sqref="B28:B30"/>
      <selection pane="bottomLeft" activeCell="N38" sqref="N38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105</v>
      </c>
      <c r="B3" s="78">
        <v>1</v>
      </c>
      <c r="C3" s="58" t="s">
        <v>98</v>
      </c>
      <c r="D3" s="58">
        <v>2075</v>
      </c>
      <c r="E3" s="58">
        <v>2264</v>
      </c>
      <c r="F3" s="58">
        <v>150.264107</v>
      </c>
      <c r="G3" s="58">
        <v>-24.15305</v>
      </c>
      <c r="H3" s="58">
        <v>150.26283799999999</v>
      </c>
      <c r="I3" s="58">
        <v>-24.154304</v>
      </c>
      <c r="J3" s="80" t="s">
        <v>66</v>
      </c>
      <c r="K3" s="80" t="s">
        <v>31</v>
      </c>
      <c r="L3" s="80">
        <v>189</v>
      </c>
      <c r="M3" s="80"/>
      <c r="N3" s="80"/>
      <c r="O3" s="80">
        <v>189</v>
      </c>
    </row>
    <row r="4" spans="1:15" x14ac:dyDescent="0.25">
      <c r="A4" s="58" t="s">
        <v>105</v>
      </c>
      <c r="B4" s="78">
        <v>1</v>
      </c>
      <c r="C4" s="58" t="s">
        <v>98</v>
      </c>
      <c r="D4" s="58">
        <v>2264</v>
      </c>
      <c r="E4" s="58">
        <v>2370</v>
      </c>
      <c r="F4" s="58">
        <v>150.26283799999999</v>
      </c>
      <c r="G4" s="58">
        <v>-24.154304</v>
      </c>
      <c r="H4" s="58">
        <v>150.26209700000001</v>
      </c>
      <c r="I4" s="58">
        <v>-24.154965000000001</v>
      </c>
      <c r="J4" s="80" t="s">
        <v>66</v>
      </c>
      <c r="K4" s="80" t="s">
        <v>31</v>
      </c>
      <c r="L4" s="80">
        <v>106</v>
      </c>
      <c r="M4" s="80"/>
      <c r="N4" s="80"/>
      <c r="O4" s="80">
        <v>106</v>
      </c>
    </row>
    <row r="5" spans="1:15" x14ac:dyDescent="0.25">
      <c r="A5" s="58" t="s">
        <v>105</v>
      </c>
      <c r="B5" s="78">
        <v>1</v>
      </c>
      <c r="C5" s="58" t="s">
        <v>98</v>
      </c>
      <c r="D5" s="58">
        <v>2370</v>
      </c>
      <c r="E5" s="58">
        <v>2718</v>
      </c>
      <c r="F5" s="58"/>
      <c r="G5" s="58"/>
      <c r="H5" s="58"/>
      <c r="I5" s="58"/>
      <c r="J5" s="80" t="s">
        <v>88</v>
      </c>
      <c r="K5" s="80" t="s">
        <v>9</v>
      </c>
      <c r="L5" s="80"/>
      <c r="M5" s="80"/>
      <c r="N5" s="80"/>
      <c r="O5" s="80">
        <v>43.5</v>
      </c>
    </row>
    <row r="6" spans="1:15" x14ac:dyDescent="0.25">
      <c r="A6" s="58" t="s">
        <v>105</v>
      </c>
      <c r="B6" s="78">
        <v>1</v>
      </c>
      <c r="C6" s="58" t="s">
        <v>98</v>
      </c>
      <c r="D6" s="58">
        <v>2370</v>
      </c>
      <c r="E6" s="58">
        <v>2718</v>
      </c>
      <c r="F6" s="58">
        <v>150.26209700000001</v>
      </c>
      <c r="G6" s="58">
        <v>-24.154965000000001</v>
      </c>
      <c r="H6" s="58">
        <v>150.25917200000001</v>
      </c>
      <c r="I6" s="58">
        <v>-24.156472999999998</v>
      </c>
      <c r="J6" s="80" t="s">
        <v>64</v>
      </c>
      <c r="K6" s="80" t="s">
        <v>9</v>
      </c>
      <c r="L6" s="80">
        <v>348</v>
      </c>
      <c r="M6" s="80">
        <v>5</v>
      </c>
      <c r="N6" s="80">
        <v>0.05</v>
      </c>
      <c r="O6" s="80">
        <v>87</v>
      </c>
    </row>
    <row r="7" spans="1:15" x14ac:dyDescent="0.25">
      <c r="A7" s="58" t="s">
        <v>105</v>
      </c>
      <c r="B7" s="78">
        <v>1</v>
      </c>
      <c r="C7" s="58" t="s">
        <v>98</v>
      </c>
      <c r="D7" s="58">
        <v>2718</v>
      </c>
      <c r="E7" s="58">
        <v>2795</v>
      </c>
      <c r="F7" s="58">
        <v>150.25917200000001</v>
      </c>
      <c r="G7" s="58">
        <v>-24.156472999999998</v>
      </c>
      <c r="H7" s="58">
        <v>150.258612</v>
      </c>
      <c r="I7" s="58">
        <v>-24.156942999999998</v>
      </c>
      <c r="J7" s="80" t="s">
        <v>65</v>
      </c>
      <c r="K7" s="80" t="s">
        <v>31</v>
      </c>
      <c r="L7" s="80">
        <v>77</v>
      </c>
      <c r="M7" s="80"/>
      <c r="N7" s="80"/>
      <c r="O7" s="80">
        <v>77</v>
      </c>
    </row>
    <row r="8" spans="1:15" x14ac:dyDescent="0.25">
      <c r="A8" s="58" t="s">
        <v>105</v>
      </c>
      <c r="B8" s="78">
        <v>1</v>
      </c>
      <c r="C8" s="58" t="s">
        <v>98</v>
      </c>
      <c r="D8" s="58">
        <v>2795</v>
      </c>
      <c r="E8" s="58">
        <v>2901</v>
      </c>
      <c r="F8" s="58"/>
      <c r="G8" s="58"/>
      <c r="H8" s="58"/>
      <c r="I8" s="58"/>
      <c r="J8" s="80" t="s">
        <v>88</v>
      </c>
      <c r="K8" s="80" t="s">
        <v>9</v>
      </c>
      <c r="L8" s="80"/>
      <c r="M8" s="80"/>
      <c r="N8" s="80"/>
      <c r="O8" s="80">
        <v>13.25</v>
      </c>
    </row>
    <row r="9" spans="1:15" x14ac:dyDescent="0.25">
      <c r="A9" s="58" t="s">
        <v>105</v>
      </c>
      <c r="B9" s="78">
        <v>1</v>
      </c>
      <c r="C9" s="58" t="s">
        <v>98</v>
      </c>
      <c r="D9" s="58">
        <v>2795</v>
      </c>
      <c r="E9" s="58">
        <v>2901</v>
      </c>
      <c r="F9" s="58">
        <v>150.258612</v>
      </c>
      <c r="G9" s="58">
        <v>-24.156942999999998</v>
      </c>
      <c r="H9" s="58">
        <v>150.25792100000001</v>
      </c>
      <c r="I9" s="58">
        <v>-24.157661000000001</v>
      </c>
      <c r="J9" s="80" t="s">
        <v>64</v>
      </c>
      <c r="K9" s="80" t="s">
        <v>9</v>
      </c>
      <c r="L9" s="80">
        <v>106</v>
      </c>
      <c r="M9" s="80">
        <v>5</v>
      </c>
      <c r="N9" s="80">
        <v>0.05</v>
      </c>
      <c r="O9" s="80">
        <v>26.5</v>
      </c>
    </row>
    <row r="10" spans="1:15" x14ac:dyDescent="0.25">
      <c r="A10" s="58" t="s">
        <v>105</v>
      </c>
      <c r="B10" s="78">
        <v>1</v>
      </c>
      <c r="C10" s="58" t="s">
        <v>98</v>
      </c>
      <c r="D10" s="58">
        <v>2901</v>
      </c>
      <c r="E10" s="58">
        <v>2956</v>
      </c>
      <c r="F10" s="58">
        <v>150.25792100000001</v>
      </c>
      <c r="G10" s="58">
        <v>-24.157661000000001</v>
      </c>
      <c r="H10" s="58">
        <v>150.25757899999999</v>
      </c>
      <c r="I10" s="58">
        <v>-24.158041999999998</v>
      </c>
      <c r="J10" s="80" t="s">
        <v>66</v>
      </c>
      <c r="K10" s="80" t="s">
        <v>31</v>
      </c>
      <c r="L10" s="80">
        <v>55</v>
      </c>
      <c r="M10" s="80"/>
      <c r="N10" s="80"/>
      <c r="O10" s="80">
        <v>55</v>
      </c>
    </row>
    <row r="11" spans="1:15" x14ac:dyDescent="0.25">
      <c r="A11" s="58" t="s">
        <v>105</v>
      </c>
      <c r="B11" s="78">
        <v>1</v>
      </c>
      <c r="C11" s="58" t="s">
        <v>98</v>
      </c>
      <c r="D11" s="58">
        <v>2956</v>
      </c>
      <c r="E11" s="58">
        <v>2983</v>
      </c>
      <c r="F11" s="58">
        <v>150.25757899999999</v>
      </c>
      <c r="G11" s="58">
        <v>-24.158041999999998</v>
      </c>
      <c r="H11" s="58">
        <v>150.25740300000001</v>
      </c>
      <c r="I11" s="58">
        <v>-24.158223</v>
      </c>
      <c r="J11" s="80" t="s">
        <v>64</v>
      </c>
      <c r="K11" s="80" t="s">
        <v>9</v>
      </c>
      <c r="L11" s="80">
        <v>0</v>
      </c>
      <c r="M11" s="80">
        <v>0</v>
      </c>
      <c r="N11" s="80">
        <v>0</v>
      </c>
      <c r="O11" s="80">
        <v>0</v>
      </c>
    </row>
    <row r="12" spans="1:15" x14ac:dyDescent="0.25">
      <c r="A12" s="58" t="s">
        <v>105</v>
      </c>
      <c r="B12" s="78">
        <v>1</v>
      </c>
      <c r="C12" s="58" t="s">
        <v>98</v>
      </c>
      <c r="D12" s="58">
        <v>2956</v>
      </c>
      <c r="E12" s="58">
        <v>2983</v>
      </c>
      <c r="F12" s="58"/>
      <c r="G12" s="58"/>
      <c r="H12" s="58"/>
      <c r="I12" s="58"/>
      <c r="J12" s="80" t="s">
        <v>63</v>
      </c>
      <c r="K12" s="80" t="s">
        <v>9</v>
      </c>
      <c r="L12" s="80"/>
      <c r="M12" s="80"/>
      <c r="N12" s="80"/>
      <c r="O12" s="80">
        <v>10.125</v>
      </c>
    </row>
    <row r="13" spans="1:15" x14ac:dyDescent="0.25">
      <c r="A13" s="58" t="s">
        <v>105</v>
      </c>
      <c r="B13" s="78">
        <v>1</v>
      </c>
      <c r="C13" s="58" t="s">
        <v>98</v>
      </c>
      <c r="D13" s="58">
        <v>2983</v>
      </c>
      <c r="E13" s="58">
        <v>3275</v>
      </c>
      <c r="F13" s="58">
        <v>150.25740300000001</v>
      </c>
      <c r="G13" s="58">
        <v>-24.158223</v>
      </c>
      <c r="H13" s="58">
        <v>150.25541699999999</v>
      </c>
      <c r="I13" s="58">
        <v>-24.160124</v>
      </c>
      <c r="J13" s="80" t="s">
        <v>66</v>
      </c>
      <c r="K13" s="80" t="s">
        <v>31</v>
      </c>
      <c r="L13" s="80">
        <v>292</v>
      </c>
      <c r="M13" s="80"/>
      <c r="N13" s="80"/>
      <c r="O13" s="80">
        <v>292</v>
      </c>
    </row>
    <row r="14" spans="1:15" x14ac:dyDescent="0.25">
      <c r="A14" s="58" t="s">
        <v>105</v>
      </c>
      <c r="B14" s="78">
        <v>1</v>
      </c>
      <c r="C14" s="58" t="s">
        <v>98</v>
      </c>
      <c r="D14" s="58">
        <v>3275</v>
      </c>
      <c r="E14" s="58">
        <v>3401</v>
      </c>
      <c r="F14" s="58">
        <v>150.25541699999999</v>
      </c>
      <c r="G14" s="58">
        <v>-24.160124</v>
      </c>
      <c r="H14" s="58">
        <v>150.25459599999999</v>
      </c>
      <c r="I14" s="58">
        <v>-24.160979000000001</v>
      </c>
      <c r="J14" s="80" t="s">
        <v>66</v>
      </c>
      <c r="K14" s="80" t="s">
        <v>31</v>
      </c>
      <c r="L14" s="80">
        <v>126</v>
      </c>
      <c r="M14" s="80"/>
      <c r="N14" s="80"/>
      <c r="O14" s="80">
        <v>126</v>
      </c>
    </row>
    <row r="15" spans="1:15" x14ac:dyDescent="0.25">
      <c r="A15" s="58" t="s">
        <v>105</v>
      </c>
      <c r="B15" s="78">
        <v>1</v>
      </c>
      <c r="C15" s="58" t="s">
        <v>98</v>
      </c>
      <c r="D15" s="58">
        <v>3427</v>
      </c>
      <c r="E15" s="58">
        <v>4207</v>
      </c>
      <c r="F15" s="58"/>
      <c r="G15" s="58"/>
      <c r="H15" s="58"/>
      <c r="I15" s="58"/>
      <c r="J15" s="80" t="s">
        <v>88</v>
      </c>
      <c r="K15" s="80" t="s">
        <v>9</v>
      </c>
      <c r="L15" s="80"/>
      <c r="M15" s="80"/>
      <c r="N15" s="80"/>
      <c r="O15" s="80">
        <v>97.5</v>
      </c>
    </row>
    <row r="16" spans="1:15" x14ac:dyDescent="0.25">
      <c r="A16" s="58" t="s">
        <v>105</v>
      </c>
      <c r="B16" s="78">
        <v>1</v>
      </c>
      <c r="C16" s="58" t="s">
        <v>98</v>
      </c>
      <c r="D16" s="58">
        <v>3427</v>
      </c>
      <c r="E16" s="58">
        <v>4207</v>
      </c>
      <c r="F16" s="58">
        <v>150.254423</v>
      </c>
      <c r="G16" s="58">
        <v>-24.161138000000001</v>
      </c>
      <c r="H16" s="58">
        <v>150.24762799999999</v>
      </c>
      <c r="I16" s="58">
        <v>-24.163733000000001</v>
      </c>
      <c r="J16" s="80" t="s">
        <v>64</v>
      </c>
      <c r="K16" s="80" t="s">
        <v>9</v>
      </c>
      <c r="L16" s="80">
        <v>780</v>
      </c>
      <c r="M16" s="80">
        <v>5</v>
      </c>
      <c r="N16" s="80">
        <v>0.05</v>
      </c>
      <c r="O16" s="80">
        <v>195</v>
      </c>
    </row>
    <row r="17" spans="1:15" x14ac:dyDescent="0.25">
      <c r="A17" s="58" t="s">
        <v>105</v>
      </c>
      <c r="B17" s="78">
        <v>1</v>
      </c>
      <c r="C17" s="58" t="s">
        <v>98</v>
      </c>
      <c r="D17" s="58">
        <v>4207</v>
      </c>
      <c r="E17" s="58">
        <v>4242</v>
      </c>
      <c r="F17" s="58">
        <v>150.24762799999999</v>
      </c>
      <c r="G17" s="58">
        <v>-24.163733000000001</v>
      </c>
      <c r="H17" s="58">
        <v>150.24730199999999</v>
      </c>
      <c r="I17" s="58">
        <v>-24.163826</v>
      </c>
      <c r="J17" s="80" t="s">
        <v>65</v>
      </c>
      <c r="K17" s="80" t="s">
        <v>31</v>
      </c>
      <c r="L17" s="80">
        <v>35</v>
      </c>
      <c r="M17" s="80"/>
      <c r="N17" s="80"/>
      <c r="O17" s="80">
        <v>35</v>
      </c>
    </row>
    <row r="18" spans="1:15" x14ac:dyDescent="0.25">
      <c r="A18" s="58" t="s">
        <v>105</v>
      </c>
      <c r="B18" s="78">
        <v>1</v>
      </c>
      <c r="C18" s="58" t="s">
        <v>98</v>
      </c>
      <c r="D18" s="58">
        <v>4273</v>
      </c>
      <c r="E18" s="58">
        <v>4617</v>
      </c>
      <c r="F18" s="58">
        <v>150.24703099999999</v>
      </c>
      <c r="G18" s="58">
        <v>-24.163931000000002</v>
      </c>
      <c r="H18" s="58">
        <v>150.243673</v>
      </c>
      <c r="I18" s="58">
        <v>-24.164335999999999</v>
      </c>
      <c r="J18" s="80" t="s">
        <v>65</v>
      </c>
      <c r="K18" s="80" t="s">
        <v>31</v>
      </c>
      <c r="L18" s="80">
        <v>344</v>
      </c>
      <c r="M18" s="80"/>
      <c r="N18" s="80"/>
      <c r="O18" s="80">
        <v>344</v>
      </c>
    </row>
    <row r="19" spans="1:15" x14ac:dyDescent="0.25">
      <c r="A19" s="58" t="s">
        <v>105</v>
      </c>
      <c r="B19" s="78">
        <v>1</v>
      </c>
      <c r="C19" s="58" t="s">
        <v>98</v>
      </c>
      <c r="D19" s="58">
        <v>4629</v>
      </c>
      <c r="E19" s="58">
        <v>4890</v>
      </c>
      <c r="F19" s="58">
        <v>150.243561</v>
      </c>
      <c r="G19" s="58">
        <v>-24.164377999999999</v>
      </c>
      <c r="H19" s="58">
        <v>150.24152599999999</v>
      </c>
      <c r="I19" s="58">
        <v>-24.165794999999999</v>
      </c>
      <c r="J19" s="80" t="s">
        <v>66</v>
      </c>
      <c r="K19" s="80" t="s">
        <v>31</v>
      </c>
      <c r="L19" s="80">
        <v>261</v>
      </c>
      <c r="M19" s="80">
        <v>0</v>
      </c>
      <c r="N19" s="80">
        <v>0</v>
      </c>
      <c r="O19" s="80">
        <v>261</v>
      </c>
    </row>
    <row r="20" spans="1:15" x14ac:dyDescent="0.25">
      <c r="A20" s="58" t="s">
        <v>105</v>
      </c>
      <c r="B20" s="78">
        <v>1</v>
      </c>
      <c r="C20" s="58" t="s">
        <v>98</v>
      </c>
      <c r="D20" s="58">
        <v>4890</v>
      </c>
      <c r="E20" s="58">
        <v>5951</v>
      </c>
      <c r="F20" s="58">
        <v>150.24152599999999</v>
      </c>
      <c r="G20" s="58">
        <v>-24.165794999999999</v>
      </c>
      <c r="H20" s="58">
        <v>150.23341099999999</v>
      </c>
      <c r="I20" s="58">
        <v>-24.170518999999999</v>
      </c>
      <c r="J20" s="80" t="s">
        <v>65</v>
      </c>
      <c r="K20" s="80" t="s">
        <v>31</v>
      </c>
      <c r="L20" s="80">
        <v>1061</v>
      </c>
      <c r="M20" s="80">
        <v>0</v>
      </c>
      <c r="N20" s="80">
        <v>0</v>
      </c>
      <c r="O20" s="80">
        <v>1061</v>
      </c>
    </row>
    <row r="21" spans="1:15" x14ac:dyDescent="0.25">
      <c r="A21" s="58" t="s">
        <v>105</v>
      </c>
      <c r="B21" s="78">
        <v>1</v>
      </c>
      <c r="C21" s="58" t="s">
        <v>98</v>
      </c>
      <c r="D21" s="58">
        <v>5951</v>
      </c>
      <c r="E21" s="58">
        <v>6049</v>
      </c>
      <c r="F21" s="58"/>
      <c r="G21" s="58"/>
      <c r="H21" s="58"/>
      <c r="I21" s="58"/>
      <c r="J21" s="80" t="s">
        <v>88</v>
      </c>
      <c r="K21" s="80" t="s">
        <v>9</v>
      </c>
      <c r="L21" s="80"/>
      <c r="M21" s="80"/>
      <c r="N21" s="80"/>
      <c r="O21" s="80">
        <v>12.25</v>
      </c>
    </row>
    <row r="22" spans="1:15" x14ac:dyDescent="0.25">
      <c r="A22" s="58" t="s">
        <v>105</v>
      </c>
      <c r="B22" s="78">
        <v>1</v>
      </c>
      <c r="C22" s="58" t="s">
        <v>98</v>
      </c>
      <c r="D22" s="58">
        <v>5951</v>
      </c>
      <c r="E22" s="58">
        <v>6049</v>
      </c>
      <c r="F22" s="58">
        <v>150.23341099999999</v>
      </c>
      <c r="G22" s="58">
        <v>-24.170518999999999</v>
      </c>
      <c r="H22" s="58">
        <v>150.23249100000001</v>
      </c>
      <c r="I22" s="58">
        <v>-24.170276000000001</v>
      </c>
      <c r="J22" s="80" t="s">
        <v>64</v>
      </c>
      <c r="K22" s="80" t="s">
        <v>9</v>
      </c>
      <c r="L22" s="80">
        <v>98</v>
      </c>
      <c r="M22" s="80">
        <v>5</v>
      </c>
      <c r="N22" s="80">
        <v>0.05</v>
      </c>
      <c r="O22" s="80">
        <v>24.5</v>
      </c>
    </row>
    <row r="23" spans="1:15" x14ac:dyDescent="0.25">
      <c r="A23" s="58" t="s">
        <v>105</v>
      </c>
      <c r="B23" s="78">
        <v>1</v>
      </c>
      <c r="C23" s="58" t="s">
        <v>98</v>
      </c>
      <c r="D23" s="58">
        <v>6049</v>
      </c>
      <c r="E23" s="58">
        <v>6287</v>
      </c>
      <c r="F23" s="58">
        <v>150.23249100000001</v>
      </c>
      <c r="G23" s="58">
        <v>-24.170276000000001</v>
      </c>
      <c r="H23" s="58">
        <v>150.23031599999999</v>
      </c>
      <c r="I23" s="58">
        <v>-24.170953000000001</v>
      </c>
      <c r="J23" s="80" t="s">
        <v>65</v>
      </c>
      <c r="K23" s="80" t="s">
        <v>31</v>
      </c>
      <c r="L23" s="80">
        <v>238</v>
      </c>
      <c r="M23" s="80"/>
      <c r="N23" s="80"/>
      <c r="O23" s="80">
        <v>238</v>
      </c>
    </row>
    <row r="24" spans="1:15" x14ac:dyDescent="0.25">
      <c r="A24" s="58" t="s">
        <v>105</v>
      </c>
      <c r="B24" s="78">
        <v>1</v>
      </c>
      <c r="C24" s="58" t="s">
        <v>98</v>
      </c>
      <c r="D24" s="58">
        <v>6287</v>
      </c>
      <c r="E24" s="58">
        <v>6730</v>
      </c>
      <c r="F24" s="58">
        <v>150.23031599999999</v>
      </c>
      <c r="G24" s="58">
        <v>-24.170953000000001</v>
      </c>
      <c r="H24" s="58">
        <v>150.226246</v>
      </c>
      <c r="I24" s="58">
        <v>-24.171135</v>
      </c>
      <c r="J24" s="80" t="s">
        <v>66</v>
      </c>
      <c r="K24" s="80" t="s">
        <v>31</v>
      </c>
      <c r="L24" s="80">
        <v>443</v>
      </c>
      <c r="M24" s="80"/>
      <c r="N24" s="80"/>
      <c r="O24" s="80">
        <v>443</v>
      </c>
    </row>
    <row r="25" spans="1:15" x14ac:dyDescent="0.25">
      <c r="A25" s="58" t="s">
        <v>105</v>
      </c>
      <c r="B25" s="78">
        <v>1</v>
      </c>
      <c r="C25" s="58" t="s">
        <v>98</v>
      </c>
      <c r="D25" s="58">
        <v>6730</v>
      </c>
      <c r="E25" s="58">
        <v>6843</v>
      </c>
      <c r="F25" s="58">
        <v>150.226246</v>
      </c>
      <c r="G25" s="58">
        <v>-24.171135</v>
      </c>
      <c r="H25" s="58">
        <v>150.22515100000001</v>
      </c>
      <c r="I25" s="58">
        <v>-24.170968999999999</v>
      </c>
      <c r="J25" s="80" t="s">
        <v>65</v>
      </c>
      <c r="K25" s="80" t="s">
        <v>31</v>
      </c>
      <c r="L25" s="80">
        <v>113</v>
      </c>
      <c r="M25" s="80">
        <v>0</v>
      </c>
      <c r="N25" s="80">
        <v>0</v>
      </c>
      <c r="O25" s="80">
        <v>113</v>
      </c>
    </row>
    <row r="26" spans="1:15" x14ac:dyDescent="0.25">
      <c r="A26" s="58" t="s">
        <v>105</v>
      </c>
      <c r="B26" s="78">
        <v>1</v>
      </c>
      <c r="C26" s="58" t="s">
        <v>98</v>
      </c>
      <c r="D26" s="58">
        <v>6843</v>
      </c>
      <c r="E26" s="58">
        <v>7089</v>
      </c>
      <c r="F26" s="58"/>
      <c r="G26" s="58"/>
      <c r="H26" s="58"/>
      <c r="I26" s="58"/>
      <c r="J26" s="80" t="s">
        <v>88</v>
      </c>
      <c r="K26" s="80" t="s">
        <v>9</v>
      </c>
      <c r="L26" s="80"/>
      <c r="M26" s="80"/>
      <c r="N26" s="80"/>
      <c r="O26" s="80">
        <v>30.75</v>
      </c>
    </row>
    <row r="27" spans="1:15" x14ac:dyDescent="0.25">
      <c r="A27" s="58" t="s">
        <v>105</v>
      </c>
      <c r="B27" s="78">
        <v>1</v>
      </c>
      <c r="C27" s="58" t="s">
        <v>98</v>
      </c>
      <c r="D27" s="58">
        <v>6843</v>
      </c>
      <c r="E27" s="58">
        <v>7089</v>
      </c>
      <c r="F27" s="58">
        <v>150.22515100000001</v>
      </c>
      <c r="G27" s="58">
        <v>-24.170968999999999</v>
      </c>
      <c r="H27" s="58">
        <v>150.22276099999999</v>
      </c>
      <c r="I27" s="58">
        <v>-24.170586</v>
      </c>
      <c r="J27" s="80" t="s">
        <v>64</v>
      </c>
      <c r="K27" s="80" t="s">
        <v>9</v>
      </c>
      <c r="L27" s="80">
        <v>246</v>
      </c>
      <c r="M27" s="80">
        <v>5</v>
      </c>
      <c r="N27" s="80">
        <v>0.05</v>
      </c>
      <c r="O27" s="80">
        <v>61.5</v>
      </c>
    </row>
    <row r="28" spans="1:15" x14ac:dyDescent="0.25">
      <c r="A28" s="58" t="s">
        <v>105</v>
      </c>
      <c r="B28" s="78">
        <v>1</v>
      </c>
      <c r="C28" s="58" t="s">
        <v>98</v>
      </c>
      <c r="D28" s="58">
        <v>7110</v>
      </c>
      <c r="E28" s="58">
        <v>7213</v>
      </c>
      <c r="F28" s="58">
        <v>150.22256300000001</v>
      </c>
      <c r="G28" s="58">
        <v>-24.170562</v>
      </c>
      <c r="H28" s="58">
        <v>150.22228200000001</v>
      </c>
      <c r="I28" s="58">
        <v>-24.171267</v>
      </c>
      <c r="J28" s="80" t="s">
        <v>65</v>
      </c>
      <c r="K28" s="80" t="s">
        <v>31</v>
      </c>
      <c r="L28" s="80">
        <v>103</v>
      </c>
      <c r="M28" s="80">
        <v>0</v>
      </c>
      <c r="N28" s="80">
        <v>0</v>
      </c>
      <c r="O28" s="80">
        <v>103</v>
      </c>
    </row>
    <row r="29" spans="1:15" x14ac:dyDescent="0.25">
      <c r="A29" s="58" t="s">
        <v>105</v>
      </c>
      <c r="B29" s="78">
        <v>1</v>
      </c>
      <c r="C29" s="58" t="s">
        <v>98</v>
      </c>
      <c r="D29" s="58">
        <v>7213</v>
      </c>
      <c r="E29" s="58">
        <v>8056</v>
      </c>
      <c r="F29" s="58">
        <v>150.22228200000001</v>
      </c>
      <c r="G29" s="58">
        <v>-24.171267</v>
      </c>
      <c r="H29" s="58">
        <v>150.22143600000001</v>
      </c>
      <c r="I29" s="58">
        <v>-24.178557000000001</v>
      </c>
      <c r="J29" s="80" t="s">
        <v>66</v>
      </c>
      <c r="K29" s="80" t="s">
        <v>31</v>
      </c>
      <c r="L29" s="80">
        <v>843</v>
      </c>
      <c r="M29" s="80">
        <v>0</v>
      </c>
      <c r="N29" s="80">
        <v>0</v>
      </c>
      <c r="O29" s="80">
        <v>843</v>
      </c>
    </row>
    <row r="30" spans="1:15" x14ac:dyDescent="0.25">
      <c r="A30" s="58" t="s">
        <v>105</v>
      </c>
      <c r="B30" s="78">
        <v>1</v>
      </c>
      <c r="C30" s="58" t="s">
        <v>98</v>
      </c>
      <c r="D30" s="58">
        <v>8056</v>
      </c>
      <c r="E30" s="58">
        <v>8933</v>
      </c>
      <c r="F30" s="58">
        <v>150.22143600000001</v>
      </c>
      <c r="G30" s="58">
        <v>-24.178557000000001</v>
      </c>
      <c r="H30" s="58">
        <v>150.222734</v>
      </c>
      <c r="I30" s="58">
        <v>-24.186038</v>
      </c>
      <c r="J30" s="80" t="s">
        <v>65</v>
      </c>
      <c r="K30" s="80" t="s">
        <v>31</v>
      </c>
      <c r="L30" s="80">
        <v>877</v>
      </c>
      <c r="M30" s="80">
        <v>0</v>
      </c>
      <c r="N30" s="80">
        <v>0</v>
      </c>
      <c r="O30" s="80">
        <v>877</v>
      </c>
    </row>
    <row r="31" spans="1:15" x14ac:dyDescent="0.25">
      <c r="A31" s="58" t="s">
        <v>105</v>
      </c>
      <c r="B31" s="78">
        <v>1</v>
      </c>
      <c r="C31" s="58" t="s">
        <v>98</v>
      </c>
      <c r="D31" s="58">
        <v>8933</v>
      </c>
      <c r="E31" s="58">
        <v>9109</v>
      </c>
      <c r="F31" s="58">
        <v>150.222734</v>
      </c>
      <c r="G31" s="58">
        <v>-24.186038</v>
      </c>
      <c r="H31" s="58">
        <v>150.22305</v>
      </c>
      <c r="I31" s="58">
        <v>-24.187512000000002</v>
      </c>
      <c r="J31" s="80" t="s">
        <v>66</v>
      </c>
      <c r="K31" s="80" t="s">
        <v>31</v>
      </c>
      <c r="L31" s="80">
        <v>176</v>
      </c>
      <c r="M31" s="80">
        <v>0</v>
      </c>
      <c r="N31" s="80">
        <v>0</v>
      </c>
      <c r="O31" s="80">
        <v>176</v>
      </c>
    </row>
  </sheetData>
  <autoFilter ref="A2:O31" xr:uid="{36CF9F0C-53FF-4BFE-9FEC-14631ABDD195}">
    <sortState xmlns:xlrd2="http://schemas.microsoft.com/office/spreadsheetml/2017/richdata2" ref="A3:O31">
      <sortCondition ref="D2:D31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1F8D-2C70-4839-A644-137ACD0AD014}">
  <sheetPr>
    <tabColor rgb="FFFF0000"/>
    <pageSetUpPr fitToPage="1"/>
  </sheetPr>
  <dimension ref="A1:P34"/>
  <sheetViews>
    <sheetView view="pageBreakPreview" zoomScaleNormal="100" zoomScaleSheetLayoutView="100" workbookViewId="0">
      <selection activeCell="I48" sqref="I48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Summary!A9</f>
        <v>397</v>
      </c>
      <c r="C4" s="2"/>
    </row>
    <row r="5" spans="1:16" ht="15" x14ac:dyDescent="0.2">
      <c r="A5" s="2" t="s">
        <v>3</v>
      </c>
      <c r="B5" s="3" t="str">
        <f>Summary!C9</f>
        <v>Pocket Creek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Summary!D9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1850</v>
      </c>
      <c r="E28" s="8"/>
      <c r="F28" s="10">
        <f t="shared" ref="F28:F31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1259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47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90</v>
      </c>
      <c r="C31" s="8" t="s">
        <v>9</v>
      </c>
      <c r="D31" s="38">
        <v>23.5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/>
      <c r="B32" s="8"/>
      <c r="C32" s="8"/>
      <c r="D32" s="38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D29F3912-4A7E-418F-A014-7EA5846FEC02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9FE9-83A4-4939-9A99-8925C3069766}">
  <sheetPr>
    <tabColor rgb="FFB0E2D5"/>
    <pageSetUpPr fitToPage="1"/>
  </sheetPr>
  <dimension ref="A1:O10"/>
  <sheetViews>
    <sheetView showGridLines="0" zoomScaleNormal="100" workbookViewId="0">
      <pane ySplit="2" topLeftCell="A3" activePane="bottomLeft" state="frozen"/>
      <selection activeCell="B28" sqref="B28:B30"/>
      <selection pane="bottomLeft" activeCell="J25" sqref="J25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106</v>
      </c>
      <c r="B3" s="78">
        <v>1</v>
      </c>
      <c r="C3" s="58" t="s">
        <v>99</v>
      </c>
      <c r="D3" s="58">
        <v>511</v>
      </c>
      <c r="E3" s="58">
        <v>699</v>
      </c>
      <c r="F3" s="58"/>
      <c r="G3" s="58"/>
      <c r="H3" s="58"/>
      <c r="I3" s="58"/>
      <c r="J3" s="80" t="s">
        <v>88</v>
      </c>
      <c r="K3" s="80" t="s">
        <v>9</v>
      </c>
      <c r="L3" s="80"/>
      <c r="M3" s="80"/>
      <c r="N3" s="80"/>
      <c r="O3" s="80">
        <v>23.5</v>
      </c>
    </row>
    <row r="4" spans="1:15" x14ac:dyDescent="0.25">
      <c r="A4" s="58" t="s">
        <v>106</v>
      </c>
      <c r="B4" s="78">
        <v>1</v>
      </c>
      <c r="C4" s="58" t="s">
        <v>99</v>
      </c>
      <c r="D4" s="58">
        <v>511</v>
      </c>
      <c r="E4" s="58">
        <v>699</v>
      </c>
      <c r="F4" s="58">
        <v>150.188886</v>
      </c>
      <c r="G4" s="58">
        <v>-23.911764000000002</v>
      </c>
      <c r="H4" s="58">
        <v>150.18705600000001</v>
      </c>
      <c r="I4" s="58">
        <v>-23.911517</v>
      </c>
      <c r="J4" s="80" t="s">
        <v>64</v>
      </c>
      <c r="K4" s="80" t="s">
        <v>9</v>
      </c>
      <c r="L4" s="80">
        <v>188</v>
      </c>
      <c r="M4" s="80">
        <v>5</v>
      </c>
      <c r="N4" s="80">
        <v>0.05</v>
      </c>
      <c r="O4" s="80">
        <v>47</v>
      </c>
    </row>
    <row r="5" spans="1:15" x14ac:dyDescent="0.25">
      <c r="A5" s="58" t="s">
        <v>106</v>
      </c>
      <c r="B5" s="78">
        <v>1</v>
      </c>
      <c r="C5" s="58" t="s">
        <v>99</v>
      </c>
      <c r="D5" s="58">
        <v>699</v>
      </c>
      <c r="E5" s="58">
        <v>1279</v>
      </c>
      <c r="F5" s="58">
        <v>150.18705600000001</v>
      </c>
      <c r="G5" s="58">
        <v>-23.911517</v>
      </c>
      <c r="H5" s="58">
        <v>150.18162599999999</v>
      </c>
      <c r="I5" s="58">
        <v>-23.911940000000001</v>
      </c>
      <c r="J5" s="80" t="s">
        <v>65</v>
      </c>
      <c r="K5" s="80" t="s">
        <v>31</v>
      </c>
      <c r="L5" s="80">
        <v>580</v>
      </c>
      <c r="M5" s="80"/>
      <c r="N5" s="80"/>
      <c r="O5" s="80">
        <v>580</v>
      </c>
    </row>
    <row r="6" spans="1:15" x14ac:dyDescent="0.25">
      <c r="A6" s="58" t="s">
        <v>106</v>
      </c>
      <c r="B6" s="78">
        <v>1</v>
      </c>
      <c r="C6" s="58" t="s">
        <v>99</v>
      </c>
      <c r="D6" s="58">
        <v>1279</v>
      </c>
      <c r="E6" s="58">
        <v>2199</v>
      </c>
      <c r="F6" s="58">
        <v>150.18162599999999</v>
      </c>
      <c r="G6" s="58">
        <v>-23.911940000000001</v>
      </c>
      <c r="H6" s="58">
        <v>150.17362800000001</v>
      </c>
      <c r="I6" s="58">
        <v>-23.913720000000001</v>
      </c>
      <c r="J6" s="80" t="s">
        <v>66</v>
      </c>
      <c r="K6" s="80" t="s">
        <v>31</v>
      </c>
      <c r="L6" s="80">
        <v>920</v>
      </c>
      <c r="M6" s="80"/>
      <c r="N6" s="80"/>
      <c r="O6" s="80">
        <v>920</v>
      </c>
    </row>
    <row r="7" spans="1:15" x14ac:dyDescent="0.25">
      <c r="A7" s="58" t="s">
        <v>106</v>
      </c>
      <c r="B7" s="78">
        <v>1</v>
      </c>
      <c r="C7" s="58" t="s">
        <v>99</v>
      </c>
      <c r="D7" s="58">
        <v>3259</v>
      </c>
      <c r="E7" s="58">
        <v>3834</v>
      </c>
      <c r="F7" s="58">
        <v>150.16468900000001</v>
      </c>
      <c r="G7" s="58">
        <v>-23.917266999999999</v>
      </c>
      <c r="H7" s="58">
        <v>150.15908300000001</v>
      </c>
      <c r="I7" s="58">
        <v>-23.917867999999999</v>
      </c>
      <c r="J7" s="80" t="s">
        <v>65</v>
      </c>
      <c r="K7" s="80" t="s">
        <v>31</v>
      </c>
      <c r="L7" s="80">
        <v>575</v>
      </c>
      <c r="M7" s="80"/>
      <c r="N7" s="80"/>
      <c r="O7" s="80">
        <v>575</v>
      </c>
    </row>
    <row r="8" spans="1:15" x14ac:dyDescent="0.25">
      <c r="A8" s="58" t="s">
        <v>106</v>
      </c>
      <c r="B8" s="78">
        <v>1</v>
      </c>
      <c r="C8" s="58" t="s">
        <v>99</v>
      </c>
      <c r="D8" s="58">
        <v>3834</v>
      </c>
      <c r="E8" s="58">
        <v>4529</v>
      </c>
      <c r="F8" s="58">
        <v>150.15908300000001</v>
      </c>
      <c r="G8" s="58">
        <v>-23.917867999999999</v>
      </c>
      <c r="H8" s="58">
        <v>150.152309</v>
      </c>
      <c r="I8" s="58">
        <v>-23.918626</v>
      </c>
      <c r="J8" s="80" t="s">
        <v>65</v>
      </c>
      <c r="K8" s="80" t="s">
        <v>31</v>
      </c>
      <c r="L8" s="80">
        <v>695</v>
      </c>
      <c r="M8" s="80"/>
      <c r="N8" s="80"/>
      <c r="O8" s="80">
        <v>695</v>
      </c>
    </row>
    <row r="9" spans="1:15" x14ac:dyDescent="0.25">
      <c r="A9" s="58" t="s">
        <v>106</v>
      </c>
      <c r="B9" s="78">
        <v>1</v>
      </c>
      <c r="C9" s="58" t="s">
        <v>99</v>
      </c>
      <c r="D9" s="58">
        <v>4529</v>
      </c>
      <c r="E9" s="58">
        <v>4656</v>
      </c>
      <c r="F9" s="58">
        <v>150.152309</v>
      </c>
      <c r="G9" s="58">
        <v>-23.918626</v>
      </c>
      <c r="H9" s="58">
        <v>150.15107</v>
      </c>
      <c r="I9" s="58">
        <v>-23.918754</v>
      </c>
      <c r="J9" s="80" t="s">
        <v>66</v>
      </c>
      <c r="K9" s="80" t="s">
        <v>31</v>
      </c>
      <c r="L9" s="80">
        <v>127</v>
      </c>
      <c r="M9" s="80"/>
      <c r="N9" s="80"/>
      <c r="O9" s="80">
        <v>127</v>
      </c>
    </row>
    <row r="10" spans="1:15" x14ac:dyDescent="0.25">
      <c r="A10" s="58" t="s">
        <v>106</v>
      </c>
      <c r="B10" s="78">
        <v>1</v>
      </c>
      <c r="C10" s="58" t="s">
        <v>99</v>
      </c>
      <c r="D10" s="58">
        <v>4656</v>
      </c>
      <c r="E10" s="58">
        <v>4868</v>
      </c>
      <c r="F10" s="58">
        <v>150.15107</v>
      </c>
      <c r="G10" s="58">
        <v>-23.918754</v>
      </c>
      <c r="H10" s="58">
        <v>150.14900700000001</v>
      </c>
      <c r="I10" s="58">
        <v>-23.918980999999999</v>
      </c>
      <c r="J10" s="80" t="s">
        <v>66</v>
      </c>
      <c r="K10" s="80" t="s">
        <v>31</v>
      </c>
      <c r="L10" s="80">
        <v>212</v>
      </c>
      <c r="M10" s="80"/>
      <c r="N10" s="80"/>
      <c r="O10" s="80">
        <v>212</v>
      </c>
    </row>
  </sheetData>
  <autoFilter ref="A2:O10" xr:uid="{36CF9F0C-53FF-4BFE-9FEC-14631ABDD195}">
    <sortState xmlns:xlrd2="http://schemas.microsoft.com/office/spreadsheetml/2017/richdata2" ref="A3:O10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8A2A2-024D-4DF5-80A2-B13FD17C796D}">
  <sheetPr>
    <tabColor rgb="FFFF0000"/>
    <pageSetUpPr fitToPage="1"/>
  </sheetPr>
  <dimension ref="A1:P36"/>
  <sheetViews>
    <sheetView view="pageBreakPreview" zoomScaleNormal="100" zoomScaleSheetLayoutView="100" workbookViewId="0">
      <selection activeCell="J48" sqref="J48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Summary!A10</f>
        <v>425</v>
      </c>
      <c r="C4" s="2"/>
    </row>
    <row r="5" spans="1:16" ht="15" x14ac:dyDescent="0.2">
      <c r="A5" s="2" t="s">
        <v>3</v>
      </c>
      <c r="B5" s="3" t="str">
        <f>Summary!C10</f>
        <v>Robin Nott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Summary!D10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2615</v>
      </c>
      <c r="E28" s="8"/>
      <c r="F28" s="10">
        <f t="shared" ref="F28:F33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208</v>
      </c>
      <c r="E29" s="8"/>
      <c r="F29" s="10">
        <f t="shared" ref="F29:F31" si="2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235</v>
      </c>
      <c r="E30" s="8"/>
      <c r="F30" s="10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63</v>
      </c>
      <c r="C31" s="8" t="s">
        <v>9</v>
      </c>
      <c r="D31" s="38">
        <v>123.3</v>
      </c>
      <c r="E31" s="8"/>
      <c r="F31" s="10">
        <f t="shared" si="2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 t="s">
        <v>57</v>
      </c>
      <c r="B32" s="8" t="s">
        <v>102</v>
      </c>
      <c r="C32" s="8" t="s">
        <v>9</v>
      </c>
      <c r="D32" s="38">
        <v>8.4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2">
      <c r="A33" s="17" t="s">
        <v>113</v>
      </c>
      <c r="B33" s="8" t="s">
        <v>90</v>
      </c>
      <c r="C33" s="8" t="s">
        <v>9</v>
      </c>
      <c r="D33" s="38">
        <v>117.5</v>
      </c>
      <c r="E33" s="8"/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2">
      <c r="A34" s="17"/>
      <c r="B34" s="8"/>
      <c r="C34" s="8"/>
      <c r="D34" s="38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25">
      <c r="A35" s="25"/>
      <c r="B35" s="26"/>
      <c r="C35" s="26"/>
      <c r="D35" s="44"/>
      <c r="E35" s="27" t="s">
        <v>28</v>
      </c>
      <c r="F35" s="28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5"/>
      <c r="D36" s="4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hyperlinks>
    <hyperlink ref="E1" location="Summary!A1" display="Summary" xr:uid="{38831E7E-6C48-405F-B46F-90B96E485A44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AA1E-DF9F-4BD5-AA2B-93C20715DBE6}">
  <sheetPr>
    <tabColor rgb="FFB0E2D5"/>
    <pageSetUpPr fitToPage="1"/>
  </sheetPr>
  <dimension ref="A1:O44"/>
  <sheetViews>
    <sheetView showGridLines="0" zoomScaleNormal="100" workbookViewId="0">
      <pane ySplit="2" topLeftCell="A3" activePane="bottomLeft" state="frozen"/>
      <selection activeCell="B28" sqref="B28:B30"/>
      <selection pane="bottomLeft" activeCell="K49" sqref="K49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107</v>
      </c>
      <c r="B3" s="58">
        <v>1</v>
      </c>
      <c r="C3" s="58" t="s">
        <v>101</v>
      </c>
      <c r="D3" s="58">
        <v>10</v>
      </c>
      <c r="E3" s="58">
        <v>42</v>
      </c>
      <c r="F3" s="58"/>
      <c r="G3" s="58"/>
      <c r="H3" s="58"/>
      <c r="I3" s="58"/>
      <c r="J3" s="80" t="s">
        <v>88</v>
      </c>
      <c r="K3" s="80" t="s">
        <v>9</v>
      </c>
      <c r="L3" s="80"/>
      <c r="M3" s="80"/>
      <c r="N3" s="80"/>
      <c r="O3" s="80">
        <v>3.2</v>
      </c>
    </row>
    <row r="4" spans="1:15" x14ac:dyDescent="0.25">
      <c r="A4" s="58" t="s">
        <v>107</v>
      </c>
      <c r="B4" s="58">
        <v>1</v>
      </c>
      <c r="C4" s="58" t="s">
        <v>101</v>
      </c>
      <c r="D4" s="58">
        <v>10</v>
      </c>
      <c r="E4" s="58">
        <v>42</v>
      </c>
      <c r="F4" s="58">
        <v>150.10897199999999</v>
      </c>
      <c r="G4" s="58">
        <v>-24.146844999999999</v>
      </c>
      <c r="H4" s="58">
        <v>150.10928000000001</v>
      </c>
      <c r="I4" s="58">
        <v>-24.146885000000001</v>
      </c>
      <c r="J4" s="80" t="s">
        <v>64</v>
      </c>
      <c r="K4" s="80" t="s">
        <v>9</v>
      </c>
      <c r="L4" s="80">
        <v>32</v>
      </c>
      <c r="M4" s="80">
        <v>4</v>
      </c>
      <c r="N4" s="80">
        <v>0.05</v>
      </c>
      <c r="O4" s="80">
        <v>6.4</v>
      </c>
    </row>
    <row r="5" spans="1:15" x14ac:dyDescent="0.25">
      <c r="A5" s="58" t="s">
        <v>107</v>
      </c>
      <c r="B5" s="58">
        <v>1</v>
      </c>
      <c r="C5" s="58" t="s">
        <v>101</v>
      </c>
      <c r="D5" s="58">
        <v>42</v>
      </c>
      <c r="E5" s="58">
        <v>107</v>
      </c>
      <c r="F5" s="58">
        <v>150.10928000000001</v>
      </c>
      <c r="G5" s="58">
        <v>-24.146885000000001</v>
      </c>
      <c r="H5" s="58">
        <v>150.109816</v>
      </c>
      <c r="I5" s="58">
        <v>-24.147165999999999</v>
      </c>
      <c r="J5" s="80" t="s">
        <v>66</v>
      </c>
      <c r="K5" s="80" t="s">
        <v>31</v>
      </c>
      <c r="L5" s="80">
        <v>65</v>
      </c>
      <c r="M5" s="80">
        <v>0</v>
      </c>
      <c r="N5" s="80">
        <v>0</v>
      </c>
      <c r="O5" s="80">
        <v>65</v>
      </c>
    </row>
    <row r="6" spans="1:15" x14ac:dyDescent="0.25">
      <c r="A6" s="58" t="s">
        <v>107</v>
      </c>
      <c r="B6" s="58">
        <v>1</v>
      </c>
      <c r="C6" s="58" t="s">
        <v>101</v>
      </c>
      <c r="D6" s="58">
        <v>107</v>
      </c>
      <c r="E6" s="58">
        <v>114</v>
      </c>
      <c r="F6" s="58">
        <v>150.109816</v>
      </c>
      <c r="G6" s="58">
        <v>-24.147165999999999</v>
      </c>
      <c r="H6" s="58">
        <v>150.10988499999999</v>
      </c>
      <c r="I6" s="58">
        <v>-24.147186000000001</v>
      </c>
      <c r="J6" s="80" t="s">
        <v>66</v>
      </c>
      <c r="K6" s="80" t="s">
        <v>31</v>
      </c>
      <c r="L6" s="80">
        <v>7</v>
      </c>
      <c r="M6" s="80">
        <v>0</v>
      </c>
      <c r="N6" s="80">
        <v>0</v>
      </c>
      <c r="O6" s="80">
        <v>7</v>
      </c>
    </row>
    <row r="7" spans="1:15" x14ac:dyDescent="0.25">
      <c r="A7" s="58" t="s">
        <v>107</v>
      </c>
      <c r="B7" s="58">
        <v>1</v>
      </c>
      <c r="C7" s="58" t="s">
        <v>101</v>
      </c>
      <c r="D7" s="58">
        <v>114</v>
      </c>
      <c r="E7" s="58">
        <v>132</v>
      </c>
      <c r="F7" s="58">
        <v>150.10988499999999</v>
      </c>
      <c r="G7" s="58">
        <v>-24.147186000000001</v>
      </c>
      <c r="H7" s="58">
        <v>150.11006</v>
      </c>
      <c r="I7" s="58">
        <v>-24.147227999999998</v>
      </c>
      <c r="J7" s="80" t="s">
        <v>66</v>
      </c>
      <c r="K7" s="80" t="s">
        <v>31</v>
      </c>
      <c r="L7" s="80">
        <v>18</v>
      </c>
      <c r="M7" s="80">
        <v>0</v>
      </c>
      <c r="N7" s="80">
        <v>0</v>
      </c>
      <c r="O7" s="80">
        <v>18</v>
      </c>
    </row>
    <row r="8" spans="1:15" x14ac:dyDescent="0.25">
      <c r="A8" s="58" t="s">
        <v>107</v>
      </c>
      <c r="B8" s="58">
        <v>1</v>
      </c>
      <c r="C8" s="58" t="s">
        <v>101</v>
      </c>
      <c r="D8" s="58">
        <v>132</v>
      </c>
      <c r="E8" s="58">
        <v>262</v>
      </c>
      <c r="F8" s="58">
        <v>150.11006</v>
      </c>
      <c r="G8" s="58">
        <v>-24.147227999999998</v>
      </c>
      <c r="H8" s="58">
        <v>150.11129700000001</v>
      </c>
      <c r="I8" s="58">
        <v>-24.147549999999999</v>
      </c>
      <c r="J8" s="80" t="s">
        <v>65</v>
      </c>
      <c r="K8" s="80" t="s">
        <v>31</v>
      </c>
      <c r="L8" s="80">
        <v>130</v>
      </c>
      <c r="M8" s="80">
        <v>0</v>
      </c>
      <c r="N8" s="80">
        <v>0</v>
      </c>
      <c r="O8" s="80">
        <v>130</v>
      </c>
    </row>
    <row r="9" spans="1:15" x14ac:dyDescent="0.25">
      <c r="A9" s="58" t="s">
        <v>107</v>
      </c>
      <c r="B9" s="58">
        <v>1</v>
      </c>
      <c r="C9" s="58" t="s">
        <v>101</v>
      </c>
      <c r="D9" s="58">
        <v>262</v>
      </c>
      <c r="E9" s="58">
        <v>554</v>
      </c>
      <c r="F9" s="58">
        <v>150.11129700000001</v>
      </c>
      <c r="G9" s="58">
        <v>-24.147549999999999</v>
      </c>
      <c r="H9" s="58">
        <v>150.11382699999999</v>
      </c>
      <c r="I9" s="58">
        <v>-24.148813000000001</v>
      </c>
      <c r="J9" s="80" t="s">
        <v>65</v>
      </c>
      <c r="K9" s="80" t="s">
        <v>31</v>
      </c>
      <c r="L9" s="80">
        <v>292</v>
      </c>
      <c r="M9" s="80">
        <v>0</v>
      </c>
      <c r="N9" s="80">
        <v>0</v>
      </c>
      <c r="O9" s="80">
        <v>292</v>
      </c>
    </row>
    <row r="10" spans="1:15" x14ac:dyDescent="0.25">
      <c r="A10" s="58" t="s">
        <v>107</v>
      </c>
      <c r="B10" s="58">
        <v>1</v>
      </c>
      <c r="C10" s="58" t="s">
        <v>101</v>
      </c>
      <c r="D10" s="58">
        <v>554</v>
      </c>
      <c r="E10" s="58">
        <v>629</v>
      </c>
      <c r="F10" s="58">
        <v>150.11382699999999</v>
      </c>
      <c r="G10" s="58">
        <v>-24.148813000000001</v>
      </c>
      <c r="H10" s="58">
        <v>150.11447699999999</v>
      </c>
      <c r="I10" s="58">
        <v>-24.149146999999999</v>
      </c>
      <c r="J10" s="80" t="s">
        <v>65</v>
      </c>
      <c r="K10" s="80" t="s">
        <v>31</v>
      </c>
      <c r="L10" s="80">
        <v>75</v>
      </c>
      <c r="M10" s="80">
        <v>0</v>
      </c>
      <c r="N10" s="80">
        <v>0</v>
      </c>
      <c r="O10" s="80">
        <v>75</v>
      </c>
    </row>
    <row r="11" spans="1:15" x14ac:dyDescent="0.25">
      <c r="A11" s="58" t="s">
        <v>107</v>
      </c>
      <c r="B11" s="58">
        <v>1</v>
      </c>
      <c r="C11" s="58" t="s">
        <v>101</v>
      </c>
      <c r="D11" s="58">
        <v>629</v>
      </c>
      <c r="E11" s="58">
        <v>648</v>
      </c>
      <c r="F11" s="58">
        <v>150.11447699999999</v>
      </c>
      <c r="G11" s="58">
        <v>-24.149146999999999</v>
      </c>
      <c r="H11" s="58">
        <v>150.114642</v>
      </c>
      <c r="I11" s="58">
        <v>-24.149232000000001</v>
      </c>
      <c r="J11" s="80" t="s">
        <v>65</v>
      </c>
      <c r="K11" s="80" t="s">
        <v>31</v>
      </c>
      <c r="L11" s="80">
        <v>19</v>
      </c>
      <c r="M11" s="80">
        <v>0</v>
      </c>
      <c r="N11" s="80">
        <v>0</v>
      </c>
      <c r="O11" s="80">
        <v>19</v>
      </c>
    </row>
    <row r="12" spans="1:15" x14ac:dyDescent="0.25">
      <c r="A12" s="58" t="s">
        <v>107</v>
      </c>
      <c r="B12" s="58">
        <v>1</v>
      </c>
      <c r="C12" s="58" t="s">
        <v>101</v>
      </c>
      <c r="D12" s="58">
        <v>648</v>
      </c>
      <c r="E12" s="58">
        <v>861</v>
      </c>
      <c r="F12" s="58">
        <v>150.114642</v>
      </c>
      <c r="G12" s="58">
        <v>-24.149232000000001</v>
      </c>
      <c r="H12" s="58">
        <v>150.116491</v>
      </c>
      <c r="I12" s="58">
        <v>-24.150141000000001</v>
      </c>
      <c r="J12" s="80" t="s">
        <v>65</v>
      </c>
      <c r="K12" s="80" t="s">
        <v>31</v>
      </c>
      <c r="L12" s="80">
        <v>213</v>
      </c>
      <c r="M12" s="80">
        <v>0</v>
      </c>
      <c r="N12" s="80">
        <v>0</v>
      </c>
      <c r="O12" s="80">
        <v>213</v>
      </c>
    </row>
    <row r="13" spans="1:15" x14ac:dyDescent="0.25">
      <c r="A13" s="58" t="s">
        <v>107</v>
      </c>
      <c r="B13" s="58">
        <v>1</v>
      </c>
      <c r="C13" s="58" t="s">
        <v>101</v>
      </c>
      <c r="D13" s="58">
        <v>861</v>
      </c>
      <c r="E13" s="58">
        <v>1036</v>
      </c>
      <c r="F13" s="58">
        <v>150.116491</v>
      </c>
      <c r="G13" s="58">
        <v>-24.150141000000001</v>
      </c>
      <c r="H13" s="58">
        <v>150.1181</v>
      </c>
      <c r="I13" s="58">
        <v>-24.15061</v>
      </c>
      <c r="J13" s="80" t="s">
        <v>65</v>
      </c>
      <c r="K13" s="80" t="s">
        <v>31</v>
      </c>
      <c r="L13" s="80">
        <v>175</v>
      </c>
      <c r="M13" s="80">
        <v>0</v>
      </c>
      <c r="N13" s="80">
        <v>0</v>
      </c>
      <c r="O13" s="80">
        <v>175</v>
      </c>
    </row>
    <row r="14" spans="1:15" x14ac:dyDescent="0.25">
      <c r="A14" s="58" t="s">
        <v>107</v>
      </c>
      <c r="B14" s="58">
        <v>1</v>
      </c>
      <c r="C14" s="58" t="s">
        <v>101</v>
      </c>
      <c r="D14" s="58">
        <v>1036</v>
      </c>
      <c r="E14" s="58">
        <v>1279</v>
      </c>
      <c r="F14" s="58">
        <v>150.1181</v>
      </c>
      <c r="G14" s="58">
        <v>-24.15061</v>
      </c>
      <c r="H14" s="58">
        <v>150.120284</v>
      </c>
      <c r="I14" s="58">
        <v>-24.151268999999999</v>
      </c>
      <c r="J14" s="80" t="s">
        <v>65</v>
      </c>
      <c r="K14" s="80" t="s">
        <v>31</v>
      </c>
      <c r="L14" s="80">
        <v>243</v>
      </c>
      <c r="M14" s="80">
        <v>0</v>
      </c>
      <c r="N14" s="80">
        <v>0</v>
      </c>
      <c r="O14" s="80">
        <v>243</v>
      </c>
    </row>
    <row r="15" spans="1:15" x14ac:dyDescent="0.25">
      <c r="A15" s="58" t="s">
        <v>107</v>
      </c>
      <c r="B15" s="58">
        <v>1</v>
      </c>
      <c r="C15" s="58" t="s">
        <v>101</v>
      </c>
      <c r="D15" s="58">
        <v>1279</v>
      </c>
      <c r="E15" s="58">
        <v>1425</v>
      </c>
      <c r="F15" s="58"/>
      <c r="G15" s="58"/>
      <c r="H15" s="58"/>
      <c r="I15" s="58"/>
      <c r="J15" s="80" t="s">
        <v>88</v>
      </c>
      <c r="K15" s="80" t="s">
        <v>9</v>
      </c>
      <c r="L15" s="80"/>
      <c r="M15" s="80"/>
      <c r="N15" s="80"/>
      <c r="O15" s="80">
        <v>14.600000000000001</v>
      </c>
    </row>
    <row r="16" spans="1:15" x14ac:dyDescent="0.25">
      <c r="A16" s="58" t="s">
        <v>107</v>
      </c>
      <c r="B16" s="58">
        <v>1</v>
      </c>
      <c r="C16" s="58" t="s">
        <v>101</v>
      </c>
      <c r="D16" s="58">
        <v>1279</v>
      </c>
      <c r="E16" s="58">
        <v>1425</v>
      </c>
      <c r="F16" s="58">
        <v>150.120284</v>
      </c>
      <c r="G16" s="58">
        <v>-24.151268999999999</v>
      </c>
      <c r="H16" s="58">
        <v>150.12171900000001</v>
      </c>
      <c r="I16" s="58">
        <v>-24.151396999999999</v>
      </c>
      <c r="J16" s="80" t="s">
        <v>64</v>
      </c>
      <c r="K16" s="80" t="s">
        <v>9</v>
      </c>
      <c r="L16" s="80">
        <v>146</v>
      </c>
      <c r="M16" s="80">
        <v>4</v>
      </c>
      <c r="N16" s="80">
        <v>0.05</v>
      </c>
      <c r="O16" s="80">
        <v>29.200000000000003</v>
      </c>
    </row>
    <row r="17" spans="1:15" x14ac:dyDescent="0.25">
      <c r="A17" s="58" t="s">
        <v>107</v>
      </c>
      <c r="B17" s="58">
        <v>1</v>
      </c>
      <c r="C17" s="58" t="s">
        <v>101</v>
      </c>
      <c r="D17" s="58">
        <v>1425</v>
      </c>
      <c r="E17" s="58">
        <v>1483</v>
      </c>
      <c r="F17" s="58">
        <v>150.12171900000001</v>
      </c>
      <c r="G17" s="58">
        <v>-24.151396999999999</v>
      </c>
      <c r="H17" s="58">
        <v>150.12228099999999</v>
      </c>
      <c r="I17" s="58">
        <v>-24.151465999999999</v>
      </c>
      <c r="J17" s="80" t="s">
        <v>66</v>
      </c>
      <c r="K17" s="80" t="s">
        <v>31</v>
      </c>
      <c r="L17" s="80">
        <v>58</v>
      </c>
      <c r="M17" s="80"/>
      <c r="N17" s="80">
        <v>0</v>
      </c>
      <c r="O17" s="80">
        <v>58</v>
      </c>
    </row>
    <row r="18" spans="1:15" x14ac:dyDescent="0.25">
      <c r="A18" s="58" t="s">
        <v>107</v>
      </c>
      <c r="B18" s="58">
        <v>1</v>
      </c>
      <c r="C18" s="58" t="s">
        <v>101</v>
      </c>
      <c r="D18" s="58">
        <v>1483</v>
      </c>
      <c r="E18" s="58">
        <v>1581</v>
      </c>
      <c r="F18" s="58"/>
      <c r="G18" s="58"/>
      <c r="H18" s="58"/>
      <c r="I18" s="58"/>
      <c r="J18" s="80" t="s">
        <v>88</v>
      </c>
      <c r="K18" s="80" t="s">
        <v>9</v>
      </c>
      <c r="L18" s="80"/>
      <c r="M18" s="80"/>
      <c r="N18" s="80"/>
      <c r="O18" s="80">
        <v>9.8000000000000007</v>
      </c>
    </row>
    <row r="19" spans="1:15" x14ac:dyDescent="0.25">
      <c r="A19" s="58" t="s">
        <v>107</v>
      </c>
      <c r="B19" s="58">
        <v>1</v>
      </c>
      <c r="C19" s="58" t="s">
        <v>101</v>
      </c>
      <c r="D19" s="58">
        <v>1483</v>
      </c>
      <c r="E19" s="58">
        <v>1581</v>
      </c>
      <c r="F19" s="58">
        <v>150.12228099999999</v>
      </c>
      <c r="G19" s="58">
        <v>-24.151465999999999</v>
      </c>
      <c r="H19" s="58">
        <v>150.123234</v>
      </c>
      <c r="I19" s="58">
        <v>-24.151664</v>
      </c>
      <c r="J19" s="80" t="s">
        <v>64</v>
      </c>
      <c r="K19" s="80" t="s">
        <v>9</v>
      </c>
      <c r="L19" s="80">
        <v>98</v>
      </c>
      <c r="M19" s="80">
        <v>4</v>
      </c>
      <c r="N19" s="80">
        <v>0.05</v>
      </c>
      <c r="O19" s="80">
        <v>19.600000000000001</v>
      </c>
    </row>
    <row r="20" spans="1:15" x14ac:dyDescent="0.25">
      <c r="A20" s="58" t="s">
        <v>107</v>
      </c>
      <c r="B20" s="58">
        <v>1</v>
      </c>
      <c r="C20" s="58" t="s">
        <v>101</v>
      </c>
      <c r="D20" s="58">
        <v>1581</v>
      </c>
      <c r="E20" s="58">
        <v>1621</v>
      </c>
      <c r="F20" s="58">
        <v>150.123234</v>
      </c>
      <c r="G20" s="58">
        <v>-24.151664</v>
      </c>
      <c r="H20" s="58">
        <v>150.12362100000001</v>
      </c>
      <c r="I20" s="58">
        <v>-24.151751999999998</v>
      </c>
      <c r="J20" s="80" t="s">
        <v>63</v>
      </c>
      <c r="K20" s="80" t="s">
        <v>9</v>
      </c>
      <c r="L20" s="80">
        <v>40</v>
      </c>
      <c r="M20" s="80">
        <v>4</v>
      </c>
      <c r="N20" s="80">
        <v>7.4999999999999997E-2</v>
      </c>
      <c r="O20" s="80">
        <v>12</v>
      </c>
    </row>
    <row r="21" spans="1:15" x14ac:dyDescent="0.25">
      <c r="A21" s="58" t="s">
        <v>107</v>
      </c>
      <c r="B21" s="58">
        <v>1</v>
      </c>
      <c r="C21" s="58" t="s">
        <v>101</v>
      </c>
      <c r="D21" s="58">
        <v>1621</v>
      </c>
      <c r="E21" s="58">
        <v>1649</v>
      </c>
      <c r="F21" s="58"/>
      <c r="G21" s="58"/>
      <c r="H21" s="58"/>
      <c r="I21" s="58"/>
      <c r="J21" s="80" t="s">
        <v>88</v>
      </c>
      <c r="K21" s="80" t="s">
        <v>9</v>
      </c>
      <c r="L21" s="80"/>
      <c r="M21" s="80"/>
      <c r="N21" s="80"/>
      <c r="O21" s="80">
        <v>2.8</v>
      </c>
    </row>
    <row r="22" spans="1:15" x14ac:dyDescent="0.25">
      <c r="A22" s="58" t="s">
        <v>107</v>
      </c>
      <c r="B22" s="58">
        <v>1</v>
      </c>
      <c r="C22" s="58" t="s">
        <v>101</v>
      </c>
      <c r="D22" s="58">
        <v>1621</v>
      </c>
      <c r="E22" s="58">
        <v>1649</v>
      </c>
      <c r="F22" s="58">
        <v>150.12362100000001</v>
      </c>
      <c r="G22" s="58">
        <v>-24.151751999999998</v>
      </c>
      <c r="H22" s="58">
        <v>150.12386799999999</v>
      </c>
      <c r="I22" s="58">
        <v>-24.151865999999998</v>
      </c>
      <c r="J22" s="80" t="s">
        <v>64</v>
      </c>
      <c r="K22" s="80" t="s">
        <v>9</v>
      </c>
      <c r="L22" s="80">
        <v>28</v>
      </c>
      <c r="M22" s="80">
        <v>4</v>
      </c>
      <c r="N22" s="80">
        <v>0.05</v>
      </c>
      <c r="O22" s="80">
        <v>5.6</v>
      </c>
    </row>
    <row r="23" spans="1:15" x14ac:dyDescent="0.25">
      <c r="A23" s="58" t="s">
        <v>107</v>
      </c>
      <c r="B23" s="58">
        <v>1</v>
      </c>
      <c r="C23" s="58" t="s">
        <v>101</v>
      </c>
      <c r="D23" s="58">
        <v>1649</v>
      </c>
      <c r="E23" s="58">
        <v>1670</v>
      </c>
      <c r="F23" s="58">
        <v>150.12386799999999</v>
      </c>
      <c r="G23" s="58">
        <v>-24.151865999999998</v>
      </c>
      <c r="H23" s="58">
        <v>150.12404000000001</v>
      </c>
      <c r="I23" s="58">
        <v>-24.151966999999999</v>
      </c>
      <c r="J23" s="80" t="s">
        <v>102</v>
      </c>
      <c r="K23" s="80" t="s">
        <v>9</v>
      </c>
      <c r="L23" s="80">
        <v>21</v>
      </c>
      <c r="M23" s="80">
        <v>4</v>
      </c>
      <c r="N23" s="80">
        <v>0.1</v>
      </c>
      <c r="O23" s="80">
        <v>8.4</v>
      </c>
    </row>
    <row r="24" spans="1:15" x14ac:dyDescent="0.25">
      <c r="A24" s="58" t="s">
        <v>107</v>
      </c>
      <c r="B24" s="58">
        <v>1</v>
      </c>
      <c r="C24" s="58" t="s">
        <v>101</v>
      </c>
      <c r="D24" s="58">
        <v>1670</v>
      </c>
      <c r="E24" s="58">
        <v>1742</v>
      </c>
      <c r="F24" s="58"/>
      <c r="G24" s="58"/>
      <c r="H24" s="58"/>
      <c r="I24" s="58"/>
      <c r="J24" s="80" t="s">
        <v>88</v>
      </c>
      <c r="K24" s="80" t="s">
        <v>9</v>
      </c>
      <c r="L24" s="80"/>
      <c r="M24" s="80"/>
      <c r="N24" s="80"/>
      <c r="O24" s="80">
        <v>7.2</v>
      </c>
    </row>
    <row r="25" spans="1:15" x14ac:dyDescent="0.25">
      <c r="A25" s="58" t="s">
        <v>107</v>
      </c>
      <c r="B25" s="58">
        <v>1</v>
      </c>
      <c r="C25" s="58" t="s">
        <v>101</v>
      </c>
      <c r="D25" s="58">
        <v>1670</v>
      </c>
      <c r="E25" s="58">
        <v>1742</v>
      </c>
      <c r="F25" s="58">
        <v>150.12404000000001</v>
      </c>
      <c r="G25" s="58">
        <v>-24.151966999999999</v>
      </c>
      <c r="H25" s="58">
        <v>150.124619</v>
      </c>
      <c r="I25" s="58">
        <v>-24.152350999999999</v>
      </c>
      <c r="J25" s="80" t="s">
        <v>64</v>
      </c>
      <c r="K25" s="80" t="s">
        <v>9</v>
      </c>
      <c r="L25" s="80">
        <v>72</v>
      </c>
      <c r="M25" s="80">
        <v>4</v>
      </c>
      <c r="N25" s="80">
        <v>0.05</v>
      </c>
      <c r="O25" s="80">
        <v>14.4</v>
      </c>
    </row>
    <row r="26" spans="1:15" x14ac:dyDescent="0.25">
      <c r="A26" s="58" t="s">
        <v>107</v>
      </c>
      <c r="B26" s="58">
        <v>1</v>
      </c>
      <c r="C26" s="58" t="s">
        <v>101</v>
      </c>
      <c r="D26" s="58">
        <v>1742</v>
      </c>
      <c r="E26" s="58">
        <v>1953</v>
      </c>
      <c r="F26" s="58">
        <v>150.124619</v>
      </c>
      <c r="G26" s="58">
        <v>-24.152350999999999</v>
      </c>
      <c r="H26" s="58">
        <v>150.12635700000001</v>
      </c>
      <c r="I26" s="58">
        <v>-24.153407000000001</v>
      </c>
      <c r="J26" s="80" t="s">
        <v>65</v>
      </c>
      <c r="K26" s="80" t="s">
        <v>31</v>
      </c>
      <c r="L26" s="80">
        <v>211</v>
      </c>
      <c r="M26" s="80"/>
      <c r="N26" s="80"/>
      <c r="O26" s="80">
        <v>211</v>
      </c>
    </row>
    <row r="27" spans="1:15" x14ac:dyDescent="0.25">
      <c r="A27" s="58" t="s">
        <v>107</v>
      </c>
      <c r="B27" s="58">
        <v>1</v>
      </c>
      <c r="C27" s="58" t="s">
        <v>101</v>
      </c>
      <c r="D27" s="58">
        <v>1953</v>
      </c>
      <c r="E27" s="58">
        <v>2013</v>
      </c>
      <c r="F27" s="58">
        <v>150.12635700000001</v>
      </c>
      <c r="G27" s="58">
        <v>-24.153407000000001</v>
      </c>
      <c r="H27" s="58">
        <v>150.12686299999999</v>
      </c>
      <c r="I27" s="58">
        <v>-24.153683999999998</v>
      </c>
      <c r="J27" s="80" t="s">
        <v>66</v>
      </c>
      <c r="K27" s="80" t="s">
        <v>31</v>
      </c>
      <c r="L27" s="80">
        <v>60</v>
      </c>
      <c r="M27" s="80"/>
      <c r="N27" s="80"/>
      <c r="O27" s="80">
        <v>60</v>
      </c>
    </row>
    <row r="28" spans="1:15" x14ac:dyDescent="0.25">
      <c r="A28" s="58" t="s">
        <v>107</v>
      </c>
      <c r="B28" s="58">
        <v>1</v>
      </c>
      <c r="C28" s="58" t="s">
        <v>101</v>
      </c>
      <c r="D28" s="58">
        <v>2013</v>
      </c>
      <c r="E28" s="58">
        <v>2234</v>
      </c>
      <c r="F28" s="58">
        <v>150.12686299999999</v>
      </c>
      <c r="G28" s="58">
        <v>-24.153683999999998</v>
      </c>
      <c r="H28" s="58">
        <v>150.12877900000001</v>
      </c>
      <c r="I28" s="58">
        <v>-24.153676000000001</v>
      </c>
      <c r="J28" s="80" t="s">
        <v>65</v>
      </c>
      <c r="K28" s="80" t="s">
        <v>31</v>
      </c>
      <c r="L28" s="80">
        <v>221</v>
      </c>
      <c r="M28" s="80"/>
      <c r="N28" s="80"/>
      <c r="O28" s="80">
        <v>221</v>
      </c>
    </row>
    <row r="29" spans="1:15" x14ac:dyDescent="0.25">
      <c r="A29" s="58" t="s">
        <v>107</v>
      </c>
      <c r="B29" s="58">
        <v>1</v>
      </c>
      <c r="C29" s="58" t="s">
        <v>101</v>
      </c>
      <c r="D29" s="58">
        <v>2234</v>
      </c>
      <c r="E29" s="58">
        <v>2466</v>
      </c>
      <c r="F29" s="58"/>
      <c r="G29" s="58"/>
      <c r="H29" s="58"/>
      <c r="I29" s="58"/>
      <c r="J29" s="80" t="s">
        <v>88</v>
      </c>
      <c r="K29" s="80" t="s">
        <v>9</v>
      </c>
      <c r="L29" s="80"/>
      <c r="M29" s="80"/>
      <c r="N29" s="80"/>
      <c r="O29" s="80">
        <v>23.2</v>
      </c>
    </row>
    <row r="30" spans="1:15" x14ac:dyDescent="0.25">
      <c r="A30" s="58" t="s">
        <v>107</v>
      </c>
      <c r="B30" s="58">
        <v>1</v>
      </c>
      <c r="C30" s="58" t="s">
        <v>101</v>
      </c>
      <c r="D30" s="58">
        <v>2234</v>
      </c>
      <c r="E30" s="58">
        <v>2466</v>
      </c>
      <c r="F30" s="58">
        <v>150.12877900000001</v>
      </c>
      <c r="G30" s="58">
        <v>-24.153676000000001</v>
      </c>
      <c r="H30" s="58">
        <v>150.13033200000001</v>
      </c>
      <c r="I30" s="58">
        <v>-24.152132999999999</v>
      </c>
      <c r="J30" s="80" t="s">
        <v>64</v>
      </c>
      <c r="K30" s="80" t="s">
        <v>9</v>
      </c>
      <c r="L30" s="80">
        <v>232</v>
      </c>
      <c r="M30" s="80">
        <v>4</v>
      </c>
      <c r="N30" s="80">
        <v>0.05</v>
      </c>
      <c r="O30" s="80">
        <v>46.4</v>
      </c>
    </row>
    <row r="31" spans="1:15" x14ac:dyDescent="0.25">
      <c r="A31" s="58" t="s">
        <v>107</v>
      </c>
      <c r="B31" s="58">
        <v>1</v>
      </c>
      <c r="C31" s="58" t="s">
        <v>101</v>
      </c>
      <c r="D31" s="58">
        <v>2466</v>
      </c>
      <c r="E31" s="58">
        <v>2678</v>
      </c>
      <c r="F31" s="58"/>
      <c r="G31" s="58"/>
      <c r="H31" s="58"/>
      <c r="I31" s="58"/>
      <c r="J31" s="80" t="s">
        <v>88</v>
      </c>
      <c r="K31" s="80" t="s">
        <v>9</v>
      </c>
      <c r="L31" s="80"/>
      <c r="M31" s="80"/>
      <c r="N31" s="80"/>
      <c r="O31" s="80">
        <v>21.2</v>
      </c>
    </row>
    <row r="32" spans="1:15" x14ac:dyDescent="0.25">
      <c r="A32" s="58" t="s">
        <v>107</v>
      </c>
      <c r="B32" s="58">
        <v>1</v>
      </c>
      <c r="C32" s="58" t="s">
        <v>101</v>
      </c>
      <c r="D32" s="58">
        <v>2466</v>
      </c>
      <c r="E32" s="58">
        <v>2678</v>
      </c>
      <c r="F32" s="58">
        <v>150.13033200000001</v>
      </c>
      <c r="G32" s="58">
        <v>-24.152132999999999</v>
      </c>
      <c r="H32" s="58">
        <v>150.132373</v>
      </c>
      <c r="I32" s="58">
        <v>-24.152238000000001</v>
      </c>
      <c r="J32" s="80" t="s">
        <v>64</v>
      </c>
      <c r="K32" s="80" t="s">
        <v>9</v>
      </c>
      <c r="L32" s="80">
        <v>212</v>
      </c>
      <c r="M32" s="80">
        <v>4</v>
      </c>
      <c r="N32" s="80">
        <v>0.05</v>
      </c>
      <c r="O32" s="80">
        <v>42.4</v>
      </c>
    </row>
    <row r="33" spans="1:15" x14ac:dyDescent="0.25">
      <c r="A33" s="58" t="s">
        <v>107</v>
      </c>
      <c r="B33" s="58">
        <v>1</v>
      </c>
      <c r="C33" s="58" t="s">
        <v>101</v>
      </c>
      <c r="D33" s="58">
        <v>2678</v>
      </c>
      <c r="E33" s="58">
        <v>2733</v>
      </c>
      <c r="F33" s="58">
        <v>150.132373</v>
      </c>
      <c r="G33" s="58">
        <v>-24.152238000000001</v>
      </c>
      <c r="H33" s="58">
        <v>150.13292200000001</v>
      </c>
      <c r="I33" s="58">
        <v>-24.152274999999999</v>
      </c>
      <c r="J33" s="80" t="s">
        <v>65</v>
      </c>
      <c r="K33" s="80" t="s">
        <v>31</v>
      </c>
      <c r="L33" s="80">
        <v>55</v>
      </c>
      <c r="M33" s="80"/>
      <c r="N33" s="80"/>
      <c r="O33" s="80">
        <v>55</v>
      </c>
    </row>
    <row r="34" spans="1:15" x14ac:dyDescent="0.25">
      <c r="A34" s="58" t="s">
        <v>107</v>
      </c>
      <c r="B34" s="58">
        <v>1</v>
      </c>
      <c r="C34" s="58" t="s">
        <v>101</v>
      </c>
      <c r="D34" s="58">
        <v>2733</v>
      </c>
      <c r="E34" s="58">
        <v>2914</v>
      </c>
      <c r="F34" s="58">
        <v>150.13292200000001</v>
      </c>
      <c r="G34" s="58">
        <v>-24.152274999999999</v>
      </c>
      <c r="H34" s="58">
        <v>150.13468599999999</v>
      </c>
      <c r="I34" s="58">
        <v>-24.152111999999999</v>
      </c>
      <c r="J34" s="80" t="s">
        <v>63</v>
      </c>
      <c r="K34" s="80" t="s">
        <v>9</v>
      </c>
      <c r="L34" s="80">
        <v>181</v>
      </c>
      <c r="M34" s="80">
        <v>4</v>
      </c>
      <c r="N34" s="80">
        <v>7.4999999999999997E-2</v>
      </c>
      <c r="O34" s="80">
        <v>54.3</v>
      </c>
    </row>
    <row r="35" spans="1:15" x14ac:dyDescent="0.25">
      <c r="A35" s="58" t="s">
        <v>107</v>
      </c>
      <c r="B35" s="58">
        <v>1</v>
      </c>
      <c r="C35" s="58" t="s">
        <v>101</v>
      </c>
      <c r="D35" s="58">
        <v>2914</v>
      </c>
      <c r="E35" s="58">
        <v>3108</v>
      </c>
      <c r="F35" s="58"/>
      <c r="G35" s="58"/>
      <c r="H35" s="58"/>
      <c r="I35" s="58"/>
      <c r="J35" s="80" t="s">
        <v>88</v>
      </c>
      <c r="K35" s="80" t="s">
        <v>9</v>
      </c>
      <c r="L35" s="80"/>
      <c r="M35" s="80"/>
      <c r="N35" s="80"/>
      <c r="O35" s="80">
        <v>19.399999999999999</v>
      </c>
    </row>
    <row r="36" spans="1:15" x14ac:dyDescent="0.25">
      <c r="A36" s="58" t="s">
        <v>107</v>
      </c>
      <c r="B36" s="58">
        <v>1</v>
      </c>
      <c r="C36" s="58" t="s">
        <v>101</v>
      </c>
      <c r="D36" s="58">
        <v>2914</v>
      </c>
      <c r="E36" s="58">
        <v>3108</v>
      </c>
      <c r="F36" s="58">
        <v>150.13468599999999</v>
      </c>
      <c r="G36" s="58">
        <v>-24.152111999999999</v>
      </c>
      <c r="H36" s="58">
        <v>150.13653400000001</v>
      </c>
      <c r="I36" s="58">
        <v>-24.152542</v>
      </c>
      <c r="J36" s="80" t="s">
        <v>64</v>
      </c>
      <c r="K36" s="80" t="s">
        <v>9</v>
      </c>
      <c r="L36" s="80">
        <v>194</v>
      </c>
      <c r="M36" s="80">
        <v>4</v>
      </c>
      <c r="N36" s="80">
        <v>0.05</v>
      </c>
      <c r="O36" s="80">
        <v>38.799999999999997</v>
      </c>
    </row>
    <row r="37" spans="1:15" x14ac:dyDescent="0.25">
      <c r="A37" s="58" t="s">
        <v>107</v>
      </c>
      <c r="B37" s="58">
        <v>1</v>
      </c>
      <c r="C37" s="58" t="s">
        <v>101</v>
      </c>
      <c r="D37" s="58">
        <v>3108</v>
      </c>
      <c r="E37" s="58">
        <v>3504</v>
      </c>
      <c r="F37" s="58">
        <v>150.13653400000001</v>
      </c>
      <c r="G37" s="58">
        <v>-24.152542</v>
      </c>
      <c r="H37" s="58">
        <v>150.14042799999999</v>
      </c>
      <c r="I37" s="58">
        <v>-24.152809999999999</v>
      </c>
      <c r="J37" s="80" t="s">
        <v>65</v>
      </c>
      <c r="K37" s="80" t="s">
        <v>31</v>
      </c>
      <c r="L37" s="80">
        <v>396</v>
      </c>
      <c r="M37" s="80"/>
      <c r="N37" s="80"/>
      <c r="O37" s="80">
        <v>396</v>
      </c>
    </row>
    <row r="38" spans="1:15" x14ac:dyDescent="0.25">
      <c r="A38" s="58" t="s">
        <v>107</v>
      </c>
      <c r="B38" s="58">
        <v>1</v>
      </c>
      <c r="C38" s="58" t="s">
        <v>101</v>
      </c>
      <c r="D38" s="58">
        <v>3504</v>
      </c>
      <c r="E38" s="58">
        <v>3584</v>
      </c>
      <c r="F38" s="58">
        <v>150.14042799999999</v>
      </c>
      <c r="G38" s="58">
        <v>-24.152809999999999</v>
      </c>
      <c r="H38" s="58">
        <v>150.14121900000001</v>
      </c>
      <c r="I38" s="58">
        <v>-24.152825</v>
      </c>
      <c r="J38" s="80" t="s">
        <v>63</v>
      </c>
      <c r="K38" s="80" t="s">
        <v>9</v>
      </c>
      <c r="L38" s="80">
        <v>80</v>
      </c>
      <c r="M38" s="80">
        <v>4</v>
      </c>
      <c r="N38" s="80">
        <v>7.4999999999999997E-2</v>
      </c>
      <c r="O38" s="80">
        <v>24</v>
      </c>
    </row>
    <row r="39" spans="1:15" x14ac:dyDescent="0.25">
      <c r="A39" s="58" t="s">
        <v>107</v>
      </c>
      <c r="B39" s="58">
        <v>1</v>
      </c>
      <c r="C39" s="58" t="s">
        <v>101</v>
      </c>
      <c r="D39" s="58">
        <v>3584</v>
      </c>
      <c r="E39" s="58">
        <v>3631</v>
      </c>
      <c r="F39" s="58">
        <v>150.14121900000001</v>
      </c>
      <c r="G39" s="58">
        <v>-24.152825</v>
      </c>
      <c r="H39" s="58">
        <v>150.14167499999999</v>
      </c>
      <c r="I39" s="58">
        <v>-24.152923999999999</v>
      </c>
      <c r="J39" s="80" t="s">
        <v>65</v>
      </c>
      <c r="K39" s="80" t="s">
        <v>31</v>
      </c>
      <c r="L39" s="80">
        <v>47</v>
      </c>
      <c r="M39" s="80"/>
      <c r="N39" s="80"/>
      <c r="O39" s="80">
        <v>47</v>
      </c>
    </row>
    <row r="40" spans="1:15" x14ac:dyDescent="0.25">
      <c r="A40" s="58" t="s">
        <v>107</v>
      </c>
      <c r="B40" s="58">
        <v>1</v>
      </c>
      <c r="C40" s="58" t="s">
        <v>101</v>
      </c>
      <c r="D40" s="58">
        <v>3631</v>
      </c>
      <c r="E40" s="58">
        <v>3741</v>
      </c>
      <c r="F40" s="58">
        <v>150.14167499999999</v>
      </c>
      <c r="G40" s="58">
        <v>-24.152923999999999</v>
      </c>
      <c r="H40" s="58">
        <v>150.14251100000001</v>
      </c>
      <c r="I40" s="58">
        <v>-24.153559000000001</v>
      </c>
      <c r="J40" s="80" t="s">
        <v>63</v>
      </c>
      <c r="K40" s="80" t="s">
        <v>9</v>
      </c>
      <c r="L40" s="80">
        <v>110</v>
      </c>
      <c r="M40" s="80">
        <v>4</v>
      </c>
      <c r="N40" s="80">
        <v>7.4999999999999997E-2</v>
      </c>
      <c r="O40" s="80">
        <v>33</v>
      </c>
    </row>
    <row r="41" spans="1:15" x14ac:dyDescent="0.25">
      <c r="A41" s="58" t="s">
        <v>107</v>
      </c>
      <c r="B41" s="58">
        <v>1</v>
      </c>
      <c r="C41" s="58" t="s">
        <v>101</v>
      </c>
      <c r="D41" s="58">
        <v>3741</v>
      </c>
      <c r="E41" s="58">
        <v>4108</v>
      </c>
      <c r="F41" s="58">
        <v>150.14251100000001</v>
      </c>
      <c r="G41" s="58">
        <v>-24.153559000000001</v>
      </c>
      <c r="H41" s="58">
        <v>150.144959</v>
      </c>
      <c r="I41" s="58">
        <v>-24.155992999999999</v>
      </c>
      <c r="J41" s="80" t="s">
        <v>65</v>
      </c>
      <c r="K41" s="80" t="s">
        <v>31</v>
      </c>
      <c r="L41" s="80">
        <v>367</v>
      </c>
      <c r="M41" s="80"/>
      <c r="N41" s="80"/>
      <c r="O41" s="80">
        <v>367</v>
      </c>
    </row>
    <row r="42" spans="1:15" x14ac:dyDescent="0.25">
      <c r="A42" s="58" t="s">
        <v>107</v>
      </c>
      <c r="B42" s="58">
        <v>1</v>
      </c>
      <c r="C42" s="58" t="s">
        <v>101</v>
      </c>
      <c r="D42" s="58">
        <v>4108</v>
      </c>
      <c r="E42" s="58">
        <v>4269</v>
      </c>
      <c r="F42" s="58"/>
      <c r="G42" s="58"/>
      <c r="H42" s="58"/>
      <c r="I42" s="58"/>
      <c r="J42" s="80" t="s">
        <v>88</v>
      </c>
      <c r="K42" s="80" t="s">
        <v>9</v>
      </c>
      <c r="L42" s="80"/>
      <c r="M42" s="80"/>
      <c r="N42" s="80"/>
      <c r="O42" s="80">
        <v>16.100000000000001</v>
      </c>
    </row>
    <row r="43" spans="1:15" x14ac:dyDescent="0.25">
      <c r="A43" s="58" t="s">
        <v>107</v>
      </c>
      <c r="B43" s="58">
        <v>1</v>
      </c>
      <c r="C43" s="58" t="s">
        <v>101</v>
      </c>
      <c r="D43" s="58">
        <v>4108</v>
      </c>
      <c r="E43" s="58">
        <v>4269</v>
      </c>
      <c r="F43" s="58">
        <v>150.144959</v>
      </c>
      <c r="G43" s="58">
        <v>-24.155992999999999</v>
      </c>
      <c r="H43" s="58">
        <v>150.14610400000001</v>
      </c>
      <c r="I43" s="58">
        <v>-24.15701</v>
      </c>
      <c r="J43" s="80" t="s">
        <v>64</v>
      </c>
      <c r="K43" s="80" t="s">
        <v>9</v>
      </c>
      <c r="L43" s="80">
        <v>161</v>
      </c>
      <c r="M43" s="80">
        <v>4</v>
      </c>
      <c r="N43" s="80">
        <v>0.05</v>
      </c>
      <c r="O43" s="80">
        <v>32.200000000000003</v>
      </c>
    </row>
    <row r="44" spans="1:15" x14ac:dyDescent="0.25">
      <c r="A44" s="58" t="s">
        <v>107</v>
      </c>
      <c r="B44" s="58">
        <v>1</v>
      </c>
      <c r="C44" s="58" t="s">
        <v>101</v>
      </c>
      <c r="D44" s="58">
        <v>4269</v>
      </c>
      <c r="E44" s="58">
        <v>4440</v>
      </c>
      <c r="F44" s="58">
        <v>150.14610400000001</v>
      </c>
      <c r="G44" s="58">
        <v>-24.15701</v>
      </c>
      <c r="H44" s="58">
        <v>150.14748399999999</v>
      </c>
      <c r="I44" s="58">
        <v>-24.157844999999998</v>
      </c>
      <c r="J44" s="80" t="s">
        <v>65</v>
      </c>
      <c r="K44" s="80" t="s">
        <v>31</v>
      </c>
      <c r="L44" s="80">
        <v>171</v>
      </c>
      <c r="M44" s="80"/>
      <c r="N44" s="80"/>
      <c r="O44" s="80">
        <v>171</v>
      </c>
    </row>
  </sheetData>
  <autoFilter ref="A2:O10" xr:uid="{36CF9F0C-53FF-4BFE-9FEC-14631ABDD195}">
    <sortState xmlns:xlrd2="http://schemas.microsoft.com/office/spreadsheetml/2017/richdata2" ref="A3:O44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4613-4156-4F6E-A374-3AED9056B9D8}">
  <sheetPr>
    <tabColor rgb="FFFF0000"/>
    <pageSetUpPr fitToPage="1"/>
  </sheetPr>
  <dimension ref="A1:P36"/>
  <sheetViews>
    <sheetView view="pageBreakPreview" zoomScaleNormal="100" zoomScaleSheetLayoutView="100" workbookViewId="0">
      <selection activeCell="K43" sqref="K43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Summary!A11</f>
        <v>431</v>
      </c>
      <c r="C4" s="2"/>
    </row>
    <row r="5" spans="1:16" ht="15" x14ac:dyDescent="0.2">
      <c r="A5" s="2" t="s">
        <v>3</v>
      </c>
      <c r="B5" s="3" t="str">
        <f>Summary!C11</f>
        <v>Romers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Summary!D11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2490</v>
      </c>
      <c r="E28" s="8"/>
      <c r="F28" s="10">
        <f t="shared" ref="F28:F33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2560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210</v>
      </c>
      <c r="E30" s="8"/>
      <c r="F30" s="10">
        <f t="shared" ref="F30:F31" si="2"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63</v>
      </c>
      <c r="C31" s="8" t="s">
        <v>9</v>
      </c>
      <c r="D31" s="38">
        <v>486.9</v>
      </c>
      <c r="E31" s="8"/>
      <c r="F31" s="10">
        <f t="shared" si="2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 t="s">
        <v>57</v>
      </c>
      <c r="B32" s="8" t="s">
        <v>102</v>
      </c>
      <c r="C32" s="8" t="s">
        <v>9</v>
      </c>
      <c r="D32" s="38">
        <v>52.4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x14ac:dyDescent="0.2">
      <c r="A33" s="17" t="s">
        <v>113</v>
      </c>
      <c r="B33" s="8" t="s">
        <v>90</v>
      </c>
      <c r="C33" s="8" t="s">
        <v>9</v>
      </c>
      <c r="D33" s="38">
        <v>105</v>
      </c>
      <c r="E33" s="8"/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2">
      <c r="A34" s="17"/>
      <c r="B34" s="8"/>
      <c r="C34" s="8"/>
      <c r="D34" s="38"/>
      <c r="E34" s="8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5" customFormat="1" ht="18.95" customHeight="1" x14ac:dyDescent="0.25">
      <c r="A35" s="25"/>
      <c r="B35" s="26"/>
      <c r="C35" s="26"/>
      <c r="D35" s="44"/>
      <c r="E35" s="27" t="s">
        <v>28</v>
      </c>
      <c r="F35" s="28">
        <f>SUM(F10:F34)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5"/>
      <c r="D36" s="4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</sheetData>
  <hyperlinks>
    <hyperlink ref="E1" location="Summary!A1" display="Summary" xr:uid="{8CEC716F-BB13-4FD1-91E1-F19423886D37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F1E8-FA0D-47C2-BB23-5235E92EAD26}">
  <sheetPr>
    <tabColor rgb="FFB0E2D5"/>
    <pageSetUpPr fitToPage="1"/>
  </sheetPr>
  <dimension ref="A1:O41"/>
  <sheetViews>
    <sheetView showGridLines="0" zoomScaleNormal="100" workbookViewId="0">
      <pane ySplit="2" topLeftCell="A3" activePane="bottomLeft" state="frozen"/>
      <selection activeCell="B28" sqref="B28:B30"/>
      <selection pane="bottomLeft" activeCell="L48" sqref="L48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108</v>
      </c>
      <c r="B3" s="58">
        <v>1</v>
      </c>
      <c r="C3" s="58" t="s">
        <v>103</v>
      </c>
      <c r="D3" s="58">
        <v>35</v>
      </c>
      <c r="E3" s="58">
        <v>694</v>
      </c>
      <c r="F3" s="58">
        <v>150.13779299999999</v>
      </c>
      <c r="G3" s="58">
        <v>-23.880116999999998</v>
      </c>
      <c r="H3" s="58">
        <v>150.13150400000001</v>
      </c>
      <c r="I3" s="58">
        <v>-23.881484</v>
      </c>
      <c r="J3" s="80" t="s">
        <v>65</v>
      </c>
      <c r="K3" s="80" t="s">
        <v>31</v>
      </c>
      <c r="L3" s="80">
        <v>659</v>
      </c>
      <c r="M3" s="80"/>
      <c r="N3" s="80"/>
      <c r="O3" s="80">
        <v>659</v>
      </c>
    </row>
    <row r="4" spans="1:15" x14ac:dyDescent="0.25">
      <c r="A4" s="58" t="s">
        <v>108</v>
      </c>
      <c r="B4" s="58">
        <v>1</v>
      </c>
      <c r="C4" s="58" t="s">
        <v>103</v>
      </c>
      <c r="D4" s="58">
        <v>694</v>
      </c>
      <c r="E4" s="58">
        <v>1467</v>
      </c>
      <c r="F4" s="58">
        <v>150.13150400000001</v>
      </c>
      <c r="G4" s="58">
        <v>-23.881484</v>
      </c>
      <c r="H4" s="58">
        <v>150.12409600000001</v>
      </c>
      <c r="I4" s="58">
        <v>-23.882915000000001</v>
      </c>
      <c r="J4" s="80" t="s">
        <v>65</v>
      </c>
      <c r="K4" s="80" t="s">
        <v>31</v>
      </c>
      <c r="L4" s="80">
        <v>773</v>
      </c>
      <c r="M4" s="80"/>
      <c r="N4" s="80"/>
      <c r="O4" s="80">
        <v>773</v>
      </c>
    </row>
    <row r="5" spans="1:15" x14ac:dyDescent="0.25">
      <c r="A5" s="58" t="s">
        <v>108</v>
      </c>
      <c r="B5" s="58">
        <v>1</v>
      </c>
      <c r="C5" s="58" t="s">
        <v>103</v>
      </c>
      <c r="D5" s="58">
        <v>1467</v>
      </c>
      <c r="E5" s="58">
        <v>1601</v>
      </c>
      <c r="F5" s="58"/>
      <c r="G5" s="58"/>
      <c r="H5" s="58"/>
      <c r="I5" s="58"/>
      <c r="J5" s="80" t="s">
        <v>88</v>
      </c>
      <c r="K5" s="80" t="s">
        <v>9</v>
      </c>
      <c r="L5" s="80"/>
      <c r="M5" s="80"/>
      <c r="N5" s="80"/>
      <c r="O5" s="80">
        <v>13.4</v>
      </c>
    </row>
    <row r="6" spans="1:15" x14ac:dyDescent="0.25">
      <c r="A6" s="58" t="s">
        <v>108</v>
      </c>
      <c r="B6" s="58">
        <v>1</v>
      </c>
      <c r="C6" s="58" t="s">
        <v>103</v>
      </c>
      <c r="D6" s="58">
        <v>1467</v>
      </c>
      <c r="E6" s="58">
        <v>1601</v>
      </c>
      <c r="F6" s="58">
        <v>150.12409600000001</v>
      </c>
      <c r="G6" s="58">
        <v>-23.882915000000001</v>
      </c>
      <c r="H6" s="58">
        <v>150.12282300000001</v>
      </c>
      <c r="I6" s="58">
        <v>-23.883168999999999</v>
      </c>
      <c r="J6" s="80" t="s">
        <v>64</v>
      </c>
      <c r="K6" s="80" t="s">
        <v>9</v>
      </c>
      <c r="L6" s="80">
        <v>134</v>
      </c>
      <c r="M6" s="80">
        <v>4</v>
      </c>
      <c r="N6" s="80">
        <v>0.05</v>
      </c>
      <c r="O6" s="80">
        <v>26.8</v>
      </c>
    </row>
    <row r="7" spans="1:15" x14ac:dyDescent="0.25">
      <c r="A7" s="58" t="s">
        <v>108</v>
      </c>
      <c r="B7" s="58">
        <v>1</v>
      </c>
      <c r="C7" s="58" t="s">
        <v>103</v>
      </c>
      <c r="D7" s="58">
        <v>1601</v>
      </c>
      <c r="E7" s="58">
        <v>1743</v>
      </c>
      <c r="F7" s="58">
        <v>150.12282300000001</v>
      </c>
      <c r="G7" s="58">
        <v>-23.883168999999999</v>
      </c>
      <c r="H7" s="58">
        <v>150.12146300000001</v>
      </c>
      <c r="I7" s="58">
        <v>-23.883424000000002</v>
      </c>
      <c r="J7" s="80" t="s">
        <v>65</v>
      </c>
      <c r="K7" s="80" t="s">
        <v>31</v>
      </c>
      <c r="L7" s="80">
        <v>142</v>
      </c>
      <c r="M7" s="80"/>
      <c r="N7" s="80"/>
      <c r="O7" s="80">
        <v>142</v>
      </c>
    </row>
    <row r="8" spans="1:15" x14ac:dyDescent="0.25">
      <c r="A8" s="58" t="s">
        <v>108</v>
      </c>
      <c r="B8" s="58">
        <v>1</v>
      </c>
      <c r="C8" s="58" t="s">
        <v>103</v>
      </c>
      <c r="D8" s="58">
        <v>1743</v>
      </c>
      <c r="E8" s="58">
        <v>1788</v>
      </c>
      <c r="F8" s="58"/>
      <c r="G8" s="58"/>
      <c r="H8" s="58"/>
      <c r="I8" s="58"/>
      <c r="J8" s="80" t="s">
        <v>88</v>
      </c>
      <c r="K8" s="80" t="s">
        <v>9</v>
      </c>
      <c r="L8" s="80"/>
      <c r="M8" s="80"/>
      <c r="N8" s="80"/>
      <c r="O8" s="80">
        <v>4.5</v>
      </c>
    </row>
    <row r="9" spans="1:15" x14ac:dyDescent="0.25">
      <c r="A9" s="58" t="s">
        <v>108</v>
      </c>
      <c r="B9" s="58">
        <v>1</v>
      </c>
      <c r="C9" s="58" t="s">
        <v>103</v>
      </c>
      <c r="D9" s="58">
        <v>1743</v>
      </c>
      <c r="E9" s="58">
        <v>1788</v>
      </c>
      <c r="F9" s="58">
        <v>150.12146300000001</v>
      </c>
      <c r="G9" s="58">
        <v>-23.883424000000002</v>
      </c>
      <c r="H9" s="58">
        <v>150.12103300000001</v>
      </c>
      <c r="I9" s="58">
        <v>-23.883507999999999</v>
      </c>
      <c r="J9" s="80" t="s">
        <v>64</v>
      </c>
      <c r="K9" s="80" t="s">
        <v>9</v>
      </c>
      <c r="L9" s="80">
        <v>45</v>
      </c>
      <c r="M9" s="80">
        <v>4</v>
      </c>
      <c r="N9" s="80">
        <v>0.05</v>
      </c>
      <c r="O9" s="80">
        <v>9</v>
      </c>
    </row>
    <row r="10" spans="1:15" x14ac:dyDescent="0.25">
      <c r="A10" s="58" t="s">
        <v>108</v>
      </c>
      <c r="B10" s="58">
        <v>1</v>
      </c>
      <c r="C10" s="58" t="s">
        <v>103</v>
      </c>
      <c r="D10" s="58">
        <v>1788</v>
      </c>
      <c r="E10" s="58">
        <v>1901</v>
      </c>
      <c r="F10" s="58">
        <v>150.12103300000001</v>
      </c>
      <c r="G10" s="58">
        <v>-23.883507999999999</v>
      </c>
      <c r="H10" s="58">
        <v>150.119947</v>
      </c>
      <c r="I10" s="58">
        <v>-23.883723</v>
      </c>
      <c r="J10" s="80" t="s">
        <v>65</v>
      </c>
      <c r="K10" s="80" t="s">
        <v>31</v>
      </c>
      <c r="L10" s="80">
        <v>113</v>
      </c>
      <c r="M10" s="80"/>
      <c r="N10" s="80"/>
      <c r="O10" s="80">
        <v>113</v>
      </c>
    </row>
    <row r="11" spans="1:15" x14ac:dyDescent="0.25">
      <c r="A11" s="58" t="s">
        <v>108</v>
      </c>
      <c r="B11" s="58">
        <v>1</v>
      </c>
      <c r="C11" s="58" t="s">
        <v>103</v>
      </c>
      <c r="D11" s="58">
        <v>1901</v>
      </c>
      <c r="E11" s="58">
        <v>2157</v>
      </c>
      <c r="F11" s="58">
        <v>150.119947</v>
      </c>
      <c r="G11" s="58">
        <v>-23.883723</v>
      </c>
      <c r="H11" s="58">
        <v>150.11748700000001</v>
      </c>
      <c r="I11" s="58">
        <v>-23.884207</v>
      </c>
      <c r="J11" s="80" t="s">
        <v>66</v>
      </c>
      <c r="K11" s="80" t="s">
        <v>31</v>
      </c>
      <c r="L11" s="80">
        <v>256</v>
      </c>
      <c r="M11" s="80">
        <v>0</v>
      </c>
      <c r="N11" s="80">
        <v>0</v>
      </c>
      <c r="O11" s="80">
        <v>256</v>
      </c>
    </row>
    <row r="12" spans="1:15" x14ac:dyDescent="0.25">
      <c r="A12" s="58" t="s">
        <v>108</v>
      </c>
      <c r="B12" s="58">
        <v>1</v>
      </c>
      <c r="C12" s="58" t="s">
        <v>103</v>
      </c>
      <c r="D12" s="58">
        <v>2157</v>
      </c>
      <c r="E12" s="58">
        <v>2312</v>
      </c>
      <c r="F12" s="58">
        <v>150.11748700000001</v>
      </c>
      <c r="G12" s="58">
        <v>-23.884207</v>
      </c>
      <c r="H12" s="58">
        <v>150.115993</v>
      </c>
      <c r="I12" s="58">
        <v>-23.884340999999999</v>
      </c>
      <c r="J12" s="80" t="s">
        <v>66</v>
      </c>
      <c r="K12" s="80" t="s">
        <v>31</v>
      </c>
      <c r="L12" s="80">
        <v>155</v>
      </c>
      <c r="M12" s="80">
        <v>0</v>
      </c>
      <c r="N12" s="80">
        <v>0</v>
      </c>
      <c r="O12" s="80">
        <v>155</v>
      </c>
    </row>
    <row r="13" spans="1:15" x14ac:dyDescent="0.25">
      <c r="A13" s="58" t="s">
        <v>108</v>
      </c>
      <c r="B13" s="58">
        <v>1</v>
      </c>
      <c r="C13" s="58" t="s">
        <v>103</v>
      </c>
      <c r="D13" s="58">
        <v>2312</v>
      </c>
      <c r="E13" s="58">
        <v>2563</v>
      </c>
      <c r="F13" s="58">
        <v>150.115993</v>
      </c>
      <c r="G13" s="58">
        <v>-23.884340999999999</v>
      </c>
      <c r="H13" s="58">
        <v>150.11356599999999</v>
      </c>
      <c r="I13" s="58">
        <v>-23.884519000000001</v>
      </c>
      <c r="J13" s="80" t="s">
        <v>65</v>
      </c>
      <c r="K13" s="80" t="s">
        <v>31</v>
      </c>
      <c r="L13" s="80">
        <v>251</v>
      </c>
      <c r="M13" s="80"/>
      <c r="N13" s="80"/>
      <c r="O13" s="80">
        <v>251</v>
      </c>
    </row>
    <row r="14" spans="1:15" x14ac:dyDescent="0.25">
      <c r="A14" s="58" t="s">
        <v>108</v>
      </c>
      <c r="B14" s="58">
        <v>1</v>
      </c>
      <c r="C14" s="58" t="s">
        <v>103</v>
      </c>
      <c r="D14" s="58">
        <v>2563</v>
      </c>
      <c r="E14" s="58">
        <v>2818</v>
      </c>
      <c r="F14" s="58">
        <v>150.11356599999999</v>
      </c>
      <c r="G14" s="58">
        <v>-23.884519000000001</v>
      </c>
      <c r="H14" s="58">
        <v>150.11288200000001</v>
      </c>
      <c r="I14" s="58">
        <v>-23.886704000000002</v>
      </c>
      <c r="J14" s="80" t="s">
        <v>66</v>
      </c>
      <c r="K14" s="80" t="s">
        <v>31</v>
      </c>
      <c r="L14" s="80">
        <v>255</v>
      </c>
      <c r="M14" s="80">
        <v>0</v>
      </c>
      <c r="N14" s="80">
        <v>0</v>
      </c>
      <c r="O14" s="80">
        <v>255</v>
      </c>
    </row>
    <row r="15" spans="1:15" x14ac:dyDescent="0.25">
      <c r="A15" s="58" t="s">
        <v>108</v>
      </c>
      <c r="B15" s="58">
        <v>1</v>
      </c>
      <c r="C15" s="58" t="s">
        <v>103</v>
      </c>
      <c r="D15" s="58">
        <v>2839</v>
      </c>
      <c r="E15" s="58">
        <v>3412</v>
      </c>
      <c r="F15" s="58">
        <v>150.11291800000001</v>
      </c>
      <c r="G15" s="58">
        <v>-23.886889</v>
      </c>
      <c r="H15" s="58">
        <v>150.112202</v>
      </c>
      <c r="I15" s="58">
        <v>-23.891995999999999</v>
      </c>
      <c r="J15" s="80" t="s">
        <v>63</v>
      </c>
      <c r="K15" s="80" t="s">
        <v>9</v>
      </c>
      <c r="L15" s="80">
        <v>573</v>
      </c>
      <c r="M15" s="80">
        <v>4</v>
      </c>
      <c r="N15" s="80">
        <v>7.4999999999999997E-2</v>
      </c>
      <c r="O15" s="80">
        <v>171.9</v>
      </c>
    </row>
    <row r="16" spans="1:15" x14ac:dyDescent="0.25">
      <c r="A16" s="58" t="s">
        <v>108</v>
      </c>
      <c r="B16" s="58">
        <v>1</v>
      </c>
      <c r="C16" s="58" t="s">
        <v>103</v>
      </c>
      <c r="D16" s="58">
        <v>3412</v>
      </c>
      <c r="E16" s="58">
        <v>3521</v>
      </c>
      <c r="F16" s="58"/>
      <c r="G16" s="58"/>
      <c r="H16" s="58"/>
      <c r="I16" s="58"/>
      <c r="J16" s="80" t="s">
        <v>88</v>
      </c>
      <c r="K16" s="80" t="s">
        <v>9</v>
      </c>
      <c r="L16" s="80"/>
      <c r="M16" s="80"/>
      <c r="N16" s="80"/>
      <c r="O16" s="80">
        <v>10.9</v>
      </c>
    </row>
    <row r="17" spans="1:15" x14ac:dyDescent="0.25">
      <c r="A17" s="58" t="s">
        <v>108</v>
      </c>
      <c r="B17" s="58">
        <v>1</v>
      </c>
      <c r="C17" s="58" t="s">
        <v>103</v>
      </c>
      <c r="D17" s="58">
        <v>3412</v>
      </c>
      <c r="E17" s="58">
        <v>3521</v>
      </c>
      <c r="F17" s="58">
        <v>150.112202</v>
      </c>
      <c r="G17" s="58">
        <v>-23.891995999999999</v>
      </c>
      <c r="H17" s="58">
        <v>150.11201600000001</v>
      </c>
      <c r="I17" s="58">
        <v>-23.892965</v>
      </c>
      <c r="J17" s="80" t="s">
        <v>64</v>
      </c>
      <c r="K17" s="80" t="s">
        <v>9</v>
      </c>
      <c r="L17" s="80">
        <v>109</v>
      </c>
      <c r="M17" s="80">
        <v>4</v>
      </c>
      <c r="N17" s="80">
        <v>0.05</v>
      </c>
      <c r="O17" s="80">
        <v>21.8</v>
      </c>
    </row>
    <row r="18" spans="1:15" x14ac:dyDescent="0.25">
      <c r="A18" s="58" t="s">
        <v>108</v>
      </c>
      <c r="B18" s="58">
        <v>1</v>
      </c>
      <c r="C18" s="58" t="s">
        <v>103</v>
      </c>
      <c r="D18" s="58">
        <v>3521</v>
      </c>
      <c r="E18" s="58">
        <v>3632</v>
      </c>
      <c r="F18" s="58">
        <v>150.11201600000001</v>
      </c>
      <c r="G18" s="58">
        <v>-23.892965</v>
      </c>
      <c r="H18" s="58">
        <v>150.11190199999999</v>
      </c>
      <c r="I18" s="58">
        <v>-23.893968000000001</v>
      </c>
      <c r="J18" s="80" t="s">
        <v>65</v>
      </c>
      <c r="K18" s="80" t="s">
        <v>31</v>
      </c>
      <c r="L18" s="80">
        <v>111</v>
      </c>
      <c r="M18" s="80">
        <v>0</v>
      </c>
      <c r="N18" s="80">
        <v>0</v>
      </c>
      <c r="O18" s="80">
        <v>111</v>
      </c>
    </row>
    <row r="19" spans="1:15" x14ac:dyDescent="0.25">
      <c r="A19" s="58" t="s">
        <v>108</v>
      </c>
      <c r="B19" s="58">
        <v>1</v>
      </c>
      <c r="C19" s="58" t="s">
        <v>103</v>
      </c>
      <c r="D19" s="58">
        <v>3632</v>
      </c>
      <c r="E19" s="58">
        <v>4034</v>
      </c>
      <c r="F19" s="58">
        <v>150.11190199999999</v>
      </c>
      <c r="G19" s="58">
        <v>-23.893968000000001</v>
      </c>
      <c r="H19" s="58">
        <v>150.11148399999999</v>
      </c>
      <c r="I19" s="58">
        <v>-23.897093999999999</v>
      </c>
      <c r="J19" s="80" t="s">
        <v>66</v>
      </c>
      <c r="K19" s="80" t="s">
        <v>31</v>
      </c>
      <c r="L19" s="80">
        <v>402</v>
      </c>
      <c r="M19" s="80">
        <v>0</v>
      </c>
      <c r="N19" s="80">
        <v>0</v>
      </c>
      <c r="O19" s="80">
        <v>402</v>
      </c>
    </row>
    <row r="20" spans="1:15" x14ac:dyDescent="0.25">
      <c r="A20" s="58" t="s">
        <v>108</v>
      </c>
      <c r="B20" s="58">
        <v>1</v>
      </c>
      <c r="C20" s="58" t="s">
        <v>103</v>
      </c>
      <c r="D20" s="58">
        <v>4034</v>
      </c>
      <c r="E20" s="58">
        <v>4326</v>
      </c>
      <c r="F20" s="58">
        <v>150.11148399999999</v>
      </c>
      <c r="G20" s="58">
        <v>-23.897093999999999</v>
      </c>
      <c r="H20" s="58">
        <v>150.11102099999999</v>
      </c>
      <c r="I20" s="58">
        <v>-23.899701</v>
      </c>
      <c r="J20" s="80" t="s">
        <v>66</v>
      </c>
      <c r="K20" s="80" t="s">
        <v>31</v>
      </c>
      <c r="L20" s="80">
        <v>292</v>
      </c>
      <c r="M20" s="80">
        <v>0</v>
      </c>
      <c r="N20" s="80">
        <v>0</v>
      </c>
      <c r="O20" s="80">
        <v>292</v>
      </c>
    </row>
    <row r="21" spans="1:15" x14ac:dyDescent="0.25">
      <c r="A21" s="58" t="s">
        <v>108</v>
      </c>
      <c r="B21" s="58">
        <v>1</v>
      </c>
      <c r="C21" s="58" t="s">
        <v>103</v>
      </c>
      <c r="D21" s="58">
        <v>4326</v>
      </c>
      <c r="E21" s="58">
        <v>4901</v>
      </c>
      <c r="F21" s="58"/>
      <c r="G21" s="58"/>
      <c r="H21" s="58"/>
      <c r="I21" s="58"/>
      <c r="J21" s="80" t="s">
        <v>88</v>
      </c>
      <c r="K21" s="80" t="s">
        <v>9</v>
      </c>
      <c r="L21" s="80"/>
      <c r="M21" s="80"/>
      <c r="N21" s="80"/>
      <c r="O21" s="80">
        <v>57.5</v>
      </c>
    </row>
    <row r="22" spans="1:15" x14ac:dyDescent="0.25">
      <c r="A22" s="58" t="s">
        <v>108</v>
      </c>
      <c r="B22" s="58">
        <v>1</v>
      </c>
      <c r="C22" s="58" t="s">
        <v>103</v>
      </c>
      <c r="D22" s="58">
        <v>4326</v>
      </c>
      <c r="E22" s="58">
        <v>4901</v>
      </c>
      <c r="F22" s="58">
        <v>150.11102099999999</v>
      </c>
      <c r="G22" s="58">
        <v>-23.899701</v>
      </c>
      <c r="H22" s="58">
        <v>150.110263</v>
      </c>
      <c r="I22" s="58">
        <v>-23.904836</v>
      </c>
      <c r="J22" s="80" t="s">
        <v>64</v>
      </c>
      <c r="K22" s="80" t="s">
        <v>9</v>
      </c>
      <c r="L22" s="80">
        <v>575</v>
      </c>
      <c r="M22" s="80">
        <v>4</v>
      </c>
      <c r="N22" s="80">
        <v>0.05</v>
      </c>
      <c r="O22" s="80">
        <v>115</v>
      </c>
    </row>
    <row r="23" spans="1:15" x14ac:dyDescent="0.25">
      <c r="A23" s="58" t="s">
        <v>108</v>
      </c>
      <c r="B23" s="58">
        <v>1</v>
      </c>
      <c r="C23" s="58" t="s">
        <v>103</v>
      </c>
      <c r="D23" s="58">
        <v>4901</v>
      </c>
      <c r="E23" s="58">
        <v>5034</v>
      </c>
      <c r="F23" s="58">
        <v>150.110263</v>
      </c>
      <c r="G23" s="58">
        <v>-23.904836</v>
      </c>
      <c r="H23" s="58">
        <v>150.10988900000001</v>
      </c>
      <c r="I23" s="58">
        <v>-23.905968999999999</v>
      </c>
      <c r="J23" s="80" t="s">
        <v>66</v>
      </c>
      <c r="K23" s="80" t="s">
        <v>31</v>
      </c>
      <c r="L23" s="80">
        <v>133</v>
      </c>
      <c r="M23" s="80"/>
      <c r="N23" s="80"/>
      <c r="O23" s="80">
        <v>133</v>
      </c>
    </row>
    <row r="24" spans="1:15" x14ac:dyDescent="0.25">
      <c r="A24" s="58" t="s">
        <v>108</v>
      </c>
      <c r="B24" s="58">
        <v>1</v>
      </c>
      <c r="C24" s="58" t="s">
        <v>103</v>
      </c>
      <c r="D24" s="58">
        <v>5034</v>
      </c>
      <c r="E24" s="58">
        <v>5055</v>
      </c>
      <c r="F24" s="58">
        <v>150.10988900000001</v>
      </c>
      <c r="G24" s="58">
        <v>-23.905968999999999</v>
      </c>
      <c r="H24" s="58">
        <v>150.10986399999999</v>
      </c>
      <c r="I24" s="58">
        <v>-23.906155999999999</v>
      </c>
      <c r="J24" s="80" t="s">
        <v>102</v>
      </c>
      <c r="K24" s="80" t="s">
        <v>9</v>
      </c>
      <c r="L24" s="80">
        <v>21</v>
      </c>
      <c r="M24" s="80">
        <v>4</v>
      </c>
      <c r="N24" s="80">
        <v>0.1</v>
      </c>
      <c r="O24" s="80">
        <v>8.4</v>
      </c>
    </row>
    <row r="25" spans="1:15" x14ac:dyDescent="0.25">
      <c r="A25" s="58" t="s">
        <v>108</v>
      </c>
      <c r="B25" s="58">
        <v>1</v>
      </c>
      <c r="C25" s="58" t="s">
        <v>103</v>
      </c>
      <c r="D25" s="58">
        <v>5055</v>
      </c>
      <c r="E25" s="58">
        <v>5237</v>
      </c>
      <c r="F25" s="58">
        <v>150.10986399999999</v>
      </c>
      <c r="G25" s="58">
        <v>-23.906155999999999</v>
      </c>
      <c r="H25" s="58">
        <v>150.10975999999999</v>
      </c>
      <c r="I25" s="58">
        <v>-23.907782999999998</v>
      </c>
      <c r="J25" s="80" t="s">
        <v>63</v>
      </c>
      <c r="K25" s="80" t="s">
        <v>9</v>
      </c>
      <c r="L25" s="80">
        <v>182</v>
      </c>
      <c r="M25" s="80">
        <v>4</v>
      </c>
      <c r="N25" s="80">
        <v>7.4999999999999997E-2</v>
      </c>
      <c r="O25" s="80">
        <v>54.6</v>
      </c>
    </row>
    <row r="26" spans="1:15" x14ac:dyDescent="0.25">
      <c r="A26" s="58" t="s">
        <v>108</v>
      </c>
      <c r="B26" s="58">
        <v>1</v>
      </c>
      <c r="C26" s="58" t="s">
        <v>103</v>
      </c>
      <c r="D26" s="58">
        <v>5237</v>
      </c>
      <c r="E26" s="58">
        <v>5266</v>
      </c>
      <c r="F26" s="58"/>
      <c r="G26" s="58"/>
      <c r="H26" s="58"/>
      <c r="I26" s="58"/>
      <c r="J26" s="80" t="s">
        <v>88</v>
      </c>
      <c r="K26" s="80" t="s">
        <v>9</v>
      </c>
      <c r="L26" s="80"/>
      <c r="M26" s="80"/>
      <c r="N26" s="80"/>
      <c r="O26" s="80">
        <v>2.9</v>
      </c>
    </row>
    <row r="27" spans="1:15" x14ac:dyDescent="0.25">
      <c r="A27" s="58" t="s">
        <v>108</v>
      </c>
      <c r="B27" s="58">
        <v>1</v>
      </c>
      <c r="C27" s="58" t="s">
        <v>103</v>
      </c>
      <c r="D27" s="58">
        <v>5237</v>
      </c>
      <c r="E27" s="58">
        <v>5266</v>
      </c>
      <c r="F27" s="58">
        <v>150.10975999999999</v>
      </c>
      <c r="G27" s="58">
        <v>-23.907782999999998</v>
      </c>
      <c r="H27" s="58">
        <v>150.10965200000001</v>
      </c>
      <c r="I27" s="58">
        <v>-23.908024000000001</v>
      </c>
      <c r="J27" s="80" t="s">
        <v>64</v>
      </c>
      <c r="K27" s="80" t="s">
        <v>9</v>
      </c>
      <c r="L27" s="80">
        <v>29</v>
      </c>
      <c r="M27" s="80">
        <v>4</v>
      </c>
      <c r="N27" s="80">
        <v>0.05</v>
      </c>
      <c r="O27" s="80">
        <v>5.8</v>
      </c>
    </row>
    <row r="28" spans="1:15" x14ac:dyDescent="0.25">
      <c r="A28" s="58" t="s">
        <v>108</v>
      </c>
      <c r="B28" s="58">
        <v>1</v>
      </c>
      <c r="C28" s="58" t="s">
        <v>103</v>
      </c>
      <c r="D28" s="58">
        <v>5266</v>
      </c>
      <c r="E28" s="58">
        <v>5286</v>
      </c>
      <c r="F28" s="58"/>
      <c r="G28" s="58"/>
      <c r="H28" s="58"/>
      <c r="I28" s="58"/>
      <c r="J28" s="80" t="s">
        <v>88</v>
      </c>
      <c r="K28" s="80" t="s">
        <v>9</v>
      </c>
      <c r="L28" s="80"/>
      <c r="M28" s="80"/>
      <c r="N28" s="80"/>
      <c r="O28" s="80">
        <v>2</v>
      </c>
    </row>
    <row r="29" spans="1:15" x14ac:dyDescent="0.25">
      <c r="A29" s="58" t="s">
        <v>108</v>
      </c>
      <c r="B29" s="58">
        <v>1</v>
      </c>
      <c r="C29" s="58" t="s">
        <v>103</v>
      </c>
      <c r="D29" s="58">
        <v>5266</v>
      </c>
      <c r="E29" s="58">
        <v>5286</v>
      </c>
      <c r="F29" s="58">
        <v>150.10965200000001</v>
      </c>
      <c r="G29" s="58">
        <v>-23.908024000000001</v>
      </c>
      <c r="H29" s="58">
        <v>150.10960800000001</v>
      </c>
      <c r="I29" s="58">
        <v>-23.908200000000001</v>
      </c>
      <c r="J29" s="80" t="s">
        <v>64</v>
      </c>
      <c r="K29" s="80" t="s">
        <v>9</v>
      </c>
      <c r="L29" s="80">
        <v>20</v>
      </c>
      <c r="M29" s="80">
        <v>4</v>
      </c>
      <c r="N29" s="80">
        <v>0.05</v>
      </c>
      <c r="O29" s="80">
        <v>4</v>
      </c>
    </row>
    <row r="30" spans="1:15" x14ac:dyDescent="0.25">
      <c r="A30" s="58" t="s">
        <v>108</v>
      </c>
      <c r="B30" s="58">
        <v>1</v>
      </c>
      <c r="C30" s="58" t="s">
        <v>103</v>
      </c>
      <c r="D30" s="58">
        <v>5286</v>
      </c>
      <c r="E30" s="58">
        <v>5362</v>
      </c>
      <c r="F30" s="58">
        <v>150.10960800000001</v>
      </c>
      <c r="G30" s="58">
        <v>-23.908200000000001</v>
      </c>
      <c r="H30" s="58">
        <v>150.109554</v>
      </c>
      <c r="I30" s="58">
        <v>-23.908891000000001</v>
      </c>
      <c r="J30" s="80" t="s">
        <v>65</v>
      </c>
      <c r="K30" s="80" t="s">
        <v>31</v>
      </c>
      <c r="L30" s="80">
        <v>76</v>
      </c>
      <c r="M30" s="80"/>
      <c r="N30" s="80"/>
      <c r="O30" s="80">
        <v>76</v>
      </c>
    </row>
    <row r="31" spans="1:15" x14ac:dyDescent="0.25">
      <c r="A31" s="58" t="s">
        <v>108</v>
      </c>
      <c r="B31" s="58">
        <v>1</v>
      </c>
      <c r="C31" s="58" t="s">
        <v>103</v>
      </c>
      <c r="D31" s="58">
        <v>5362</v>
      </c>
      <c r="E31" s="58">
        <v>5398</v>
      </c>
      <c r="F31" s="58">
        <v>150.109554</v>
      </c>
      <c r="G31" s="58">
        <v>-23.908891000000001</v>
      </c>
      <c r="H31" s="58">
        <v>150.109557</v>
      </c>
      <c r="I31" s="58">
        <v>-23.909212</v>
      </c>
      <c r="J31" s="80" t="s">
        <v>102</v>
      </c>
      <c r="K31" s="80" t="s">
        <v>9</v>
      </c>
      <c r="L31" s="80">
        <v>36</v>
      </c>
      <c r="M31" s="80">
        <v>4</v>
      </c>
      <c r="N31" s="80">
        <v>0.1</v>
      </c>
      <c r="O31" s="80">
        <v>14.4</v>
      </c>
    </row>
    <row r="32" spans="1:15" x14ac:dyDescent="0.25">
      <c r="A32" s="58" t="s">
        <v>108</v>
      </c>
      <c r="B32" s="58">
        <v>1</v>
      </c>
      <c r="C32" s="58" t="s">
        <v>103</v>
      </c>
      <c r="D32" s="58">
        <v>5398</v>
      </c>
      <c r="E32" s="58">
        <v>5452</v>
      </c>
      <c r="F32" s="58">
        <v>150.109557</v>
      </c>
      <c r="G32" s="58">
        <v>-23.909212</v>
      </c>
      <c r="H32" s="58">
        <v>150.10948400000001</v>
      </c>
      <c r="I32" s="58">
        <v>-23.909666999999999</v>
      </c>
      <c r="J32" s="80" t="s">
        <v>65</v>
      </c>
      <c r="K32" s="80" t="s">
        <v>31</v>
      </c>
      <c r="L32" s="80">
        <v>54</v>
      </c>
      <c r="M32" s="80"/>
      <c r="N32" s="80"/>
      <c r="O32" s="80">
        <v>54</v>
      </c>
    </row>
    <row r="33" spans="1:15" x14ac:dyDescent="0.25">
      <c r="A33" s="58" t="s">
        <v>108</v>
      </c>
      <c r="B33" s="58">
        <v>1</v>
      </c>
      <c r="C33" s="58" t="s">
        <v>103</v>
      </c>
      <c r="D33" s="58">
        <v>5452</v>
      </c>
      <c r="E33" s="58">
        <v>5514</v>
      </c>
      <c r="F33" s="58"/>
      <c r="G33" s="58"/>
      <c r="H33" s="58"/>
      <c r="I33" s="58"/>
      <c r="J33" s="80" t="s">
        <v>88</v>
      </c>
      <c r="K33" s="80" t="s">
        <v>9</v>
      </c>
      <c r="L33" s="80"/>
      <c r="M33" s="80"/>
      <c r="N33" s="80"/>
      <c r="O33" s="80">
        <v>6.2</v>
      </c>
    </row>
    <row r="34" spans="1:15" x14ac:dyDescent="0.25">
      <c r="A34" s="58" t="s">
        <v>108</v>
      </c>
      <c r="B34" s="58">
        <v>1</v>
      </c>
      <c r="C34" s="58" t="s">
        <v>103</v>
      </c>
      <c r="D34" s="58">
        <v>5452</v>
      </c>
      <c r="E34" s="58">
        <v>5514</v>
      </c>
      <c r="F34" s="58">
        <v>150.10948400000001</v>
      </c>
      <c r="G34" s="58">
        <v>-23.909666999999999</v>
      </c>
      <c r="H34" s="58">
        <v>150.10919799999999</v>
      </c>
      <c r="I34" s="58">
        <v>-23.910162</v>
      </c>
      <c r="J34" s="80" t="s">
        <v>64</v>
      </c>
      <c r="K34" s="80" t="s">
        <v>9</v>
      </c>
      <c r="L34" s="80">
        <v>62</v>
      </c>
      <c r="M34" s="80">
        <v>4</v>
      </c>
      <c r="N34" s="80">
        <v>0.05</v>
      </c>
      <c r="O34" s="80">
        <v>12.4</v>
      </c>
    </row>
    <row r="35" spans="1:15" x14ac:dyDescent="0.25">
      <c r="A35" s="58" t="s">
        <v>108</v>
      </c>
      <c r="B35" s="58">
        <v>1</v>
      </c>
      <c r="C35" s="58" t="s">
        <v>103</v>
      </c>
      <c r="D35" s="58">
        <v>5514</v>
      </c>
      <c r="E35" s="58">
        <v>5825</v>
      </c>
      <c r="F35" s="58">
        <v>150.10919799999999</v>
      </c>
      <c r="G35" s="58">
        <v>-23.910162</v>
      </c>
      <c r="H35" s="58">
        <v>150.10897600000001</v>
      </c>
      <c r="I35" s="58">
        <v>-23.912915999999999</v>
      </c>
      <c r="J35" s="80" t="s">
        <v>65</v>
      </c>
      <c r="K35" s="80" t="s">
        <v>31</v>
      </c>
      <c r="L35" s="80">
        <v>311</v>
      </c>
      <c r="M35" s="80"/>
      <c r="N35" s="80"/>
      <c r="O35" s="80">
        <v>311</v>
      </c>
    </row>
    <row r="36" spans="1:15" x14ac:dyDescent="0.25">
      <c r="A36" s="58" t="s">
        <v>108</v>
      </c>
      <c r="B36" s="58">
        <v>1</v>
      </c>
      <c r="C36" s="58" t="s">
        <v>103</v>
      </c>
      <c r="D36" s="58">
        <v>5825</v>
      </c>
      <c r="E36" s="58">
        <v>5901</v>
      </c>
      <c r="F36" s="58"/>
      <c r="G36" s="58"/>
      <c r="H36" s="58"/>
      <c r="I36" s="58"/>
      <c r="J36" s="80" t="s">
        <v>88</v>
      </c>
      <c r="K36" s="80" t="s">
        <v>9</v>
      </c>
      <c r="L36" s="80"/>
      <c r="M36" s="80"/>
      <c r="N36" s="80"/>
      <c r="O36" s="80">
        <v>7.6</v>
      </c>
    </row>
    <row r="37" spans="1:15" x14ac:dyDescent="0.25">
      <c r="A37" s="58" t="s">
        <v>108</v>
      </c>
      <c r="B37" s="58">
        <v>1</v>
      </c>
      <c r="C37" s="58" t="s">
        <v>103</v>
      </c>
      <c r="D37" s="58">
        <v>5825</v>
      </c>
      <c r="E37" s="58">
        <v>5901</v>
      </c>
      <c r="F37" s="58">
        <v>150.10897600000001</v>
      </c>
      <c r="G37" s="58">
        <v>-23.912915999999999</v>
      </c>
      <c r="H37" s="58">
        <v>150.108914</v>
      </c>
      <c r="I37" s="58">
        <v>-23.913591</v>
      </c>
      <c r="J37" s="80" t="s">
        <v>64</v>
      </c>
      <c r="K37" s="80" t="s">
        <v>9</v>
      </c>
      <c r="L37" s="80">
        <v>76</v>
      </c>
      <c r="M37" s="80">
        <v>4</v>
      </c>
      <c r="N37" s="80">
        <v>0.05</v>
      </c>
      <c r="O37" s="80">
        <v>15.2</v>
      </c>
    </row>
    <row r="38" spans="1:15" x14ac:dyDescent="0.25">
      <c r="A38" s="58" t="s">
        <v>108</v>
      </c>
      <c r="B38" s="58">
        <v>1</v>
      </c>
      <c r="C38" s="58" t="s">
        <v>103</v>
      </c>
      <c r="D38" s="58">
        <v>5901</v>
      </c>
      <c r="E38" s="58">
        <v>6293</v>
      </c>
      <c r="F38" s="58">
        <v>150.108914</v>
      </c>
      <c r="G38" s="58">
        <v>-23.913591</v>
      </c>
      <c r="H38" s="58">
        <v>150.108349</v>
      </c>
      <c r="I38" s="58">
        <v>-23.917064</v>
      </c>
      <c r="J38" s="80" t="s">
        <v>66</v>
      </c>
      <c r="K38" s="80" t="s">
        <v>31</v>
      </c>
      <c r="L38" s="80">
        <v>392</v>
      </c>
      <c r="M38" s="80"/>
      <c r="N38" s="80"/>
      <c r="O38" s="80">
        <v>392</v>
      </c>
    </row>
    <row r="39" spans="1:15" x14ac:dyDescent="0.25">
      <c r="A39" s="58" t="s">
        <v>108</v>
      </c>
      <c r="B39" s="58">
        <v>1</v>
      </c>
      <c r="C39" s="58" t="s">
        <v>103</v>
      </c>
      <c r="D39" s="58">
        <v>6293</v>
      </c>
      <c r="E39" s="58">
        <v>7161</v>
      </c>
      <c r="F39" s="58">
        <v>150.108349</v>
      </c>
      <c r="G39" s="58">
        <v>-23.917064</v>
      </c>
      <c r="H39" s="58">
        <v>150.11585199999999</v>
      </c>
      <c r="I39" s="58">
        <v>-23.920390999999999</v>
      </c>
      <c r="J39" s="80" t="s">
        <v>63</v>
      </c>
      <c r="K39" s="80" t="s">
        <v>9</v>
      </c>
      <c r="L39" s="80">
        <v>868</v>
      </c>
      <c r="M39" s="80">
        <v>4</v>
      </c>
      <c r="N39" s="80">
        <v>7.4999999999999997E-2</v>
      </c>
      <c r="O39" s="80">
        <v>260.39999999999998</v>
      </c>
    </row>
    <row r="40" spans="1:15" x14ac:dyDescent="0.25">
      <c r="A40" s="58" t="s">
        <v>108</v>
      </c>
      <c r="B40" s="58">
        <v>1</v>
      </c>
      <c r="C40" s="58" t="s">
        <v>103</v>
      </c>
      <c r="D40" s="58">
        <v>7161</v>
      </c>
      <c r="E40" s="58">
        <v>7235</v>
      </c>
      <c r="F40" s="58">
        <v>150.11585199999999</v>
      </c>
      <c r="G40" s="58">
        <v>-23.920390999999999</v>
      </c>
      <c r="H40" s="58">
        <v>150.11647300000001</v>
      </c>
      <c r="I40" s="58">
        <v>-23.920729000000001</v>
      </c>
      <c r="J40" s="80" t="s">
        <v>102</v>
      </c>
      <c r="K40" s="80" t="s">
        <v>9</v>
      </c>
      <c r="L40" s="80">
        <v>74</v>
      </c>
      <c r="M40" s="80">
        <v>4</v>
      </c>
      <c r="N40" s="80">
        <v>0.1</v>
      </c>
      <c r="O40" s="80">
        <v>29.6</v>
      </c>
    </row>
    <row r="41" spans="1:15" x14ac:dyDescent="0.25">
      <c r="A41" s="58" t="s">
        <v>108</v>
      </c>
      <c r="B41" s="58">
        <v>1</v>
      </c>
      <c r="C41" s="58" t="s">
        <v>103</v>
      </c>
      <c r="D41" s="58">
        <v>7235</v>
      </c>
      <c r="E41" s="58">
        <v>7910</v>
      </c>
      <c r="F41" s="58">
        <v>150.11647300000001</v>
      </c>
      <c r="G41" s="58">
        <v>-23.920729000000001</v>
      </c>
      <c r="H41" s="58">
        <v>150.12254300000001</v>
      </c>
      <c r="I41" s="58">
        <v>-23.923159999999999</v>
      </c>
      <c r="J41" s="80" t="s">
        <v>66</v>
      </c>
      <c r="K41" s="80" t="s">
        <v>31</v>
      </c>
      <c r="L41" s="80">
        <v>675</v>
      </c>
      <c r="M41" s="80"/>
      <c r="N41" s="80"/>
      <c r="O41" s="80">
        <v>675</v>
      </c>
    </row>
  </sheetData>
  <autoFilter ref="A2:O10" xr:uid="{36CF9F0C-53FF-4BFE-9FEC-14631ABDD195}">
    <sortState xmlns:xlrd2="http://schemas.microsoft.com/office/spreadsheetml/2017/richdata2" ref="A3:O41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E252-C8FD-4F98-92D7-D2F74B1284EA}">
  <sheetPr>
    <tabColor rgb="FFFF0000"/>
    <pageSetUpPr fitToPage="1"/>
  </sheetPr>
  <dimension ref="A1:P34"/>
  <sheetViews>
    <sheetView view="pageBreakPreview" zoomScaleNormal="100" zoomScaleSheetLayoutView="100" workbookViewId="0">
      <selection activeCell="K47" sqref="K47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Summary!A12</f>
        <v>145</v>
      </c>
      <c r="C4" s="2"/>
    </row>
    <row r="5" spans="1:16" ht="15" x14ac:dyDescent="0.2">
      <c r="A5" s="2" t="s">
        <v>3</v>
      </c>
      <c r="B5" s="3" t="str">
        <f>Summary!C12</f>
        <v>Earlsfield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Summary!D12</f>
        <v>2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4693</v>
      </c>
      <c r="E28" s="8"/>
      <c r="F28" s="10">
        <f t="shared" ref="F28:F31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1142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484.4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90</v>
      </c>
      <c r="C31" s="8" t="s">
        <v>9</v>
      </c>
      <c r="D31" s="38">
        <v>235.57499999999999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/>
      <c r="B32" s="8"/>
      <c r="C32" s="8"/>
      <c r="D32" s="38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3749D458-07A7-4B9D-A378-04CAA13B82DE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207E-9EC0-4AF5-8729-4E8EDD361C3E}">
  <sheetPr>
    <tabColor rgb="FFB0E2D5"/>
    <pageSetUpPr fitToPage="1"/>
  </sheetPr>
  <dimension ref="A1:O31"/>
  <sheetViews>
    <sheetView showGridLines="0" zoomScaleNormal="100" workbookViewId="0">
      <pane ySplit="2" topLeftCell="A3" activePane="bottomLeft" state="frozen"/>
      <selection activeCell="B28" sqref="B28:B30"/>
      <selection pane="bottomLeft" activeCell="J48" sqref="J48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109</v>
      </c>
      <c r="B3" s="78">
        <v>2</v>
      </c>
      <c r="C3" s="78" t="s">
        <v>94</v>
      </c>
      <c r="D3" s="78">
        <v>0</v>
      </c>
      <c r="E3" s="78">
        <v>278</v>
      </c>
      <c r="F3" s="78"/>
      <c r="G3" s="78"/>
      <c r="H3" s="78"/>
      <c r="I3" s="78"/>
      <c r="J3" s="79" t="s">
        <v>88</v>
      </c>
      <c r="K3" s="79" t="s">
        <v>9</v>
      </c>
      <c r="L3" s="79"/>
      <c r="M3" s="79"/>
      <c r="N3" s="79"/>
      <c r="O3" s="79">
        <v>41.7</v>
      </c>
    </row>
    <row r="4" spans="1:15" x14ac:dyDescent="0.25">
      <c r="A4" s="78" t="s">
        <v>109</v>
      </c>
      <c r="B4" s="78">
        <v>2</v>
      </c>
      <c r="C4" s="78" t="s">
        <v>94</v>
      </c>
      <c r="D4" s="78">
        <v>0</v>
      </c>
      <c r="E4" s="78">
        <v>278</v>
      </c>
      <c r="F4" s="78">
        <v>150.43347700000001</v>
      </c>
      <c r="G4" s="78">
        <v>-24.206226000000001</v>
      </c>
      <c r="H4" s="78">
        <v>150.435801</v>
      </c>
      <c r="I4" s="78">
        <v>-24.204875999999999</v>
      </c>
      <c r="J4" s="79" t="s">
        <v>64</v>
      </c>
      <c r="K4" s="79" t="s">
        <v>9</v>
      </c>
      <c r="L4" s="79">
        <v>278</v>
      </c>
      <c r="M4" s="79">
        <v>6</v>
      </c>
      <c r="N4" s="79">
        <v>0.05</v>
      </c>
      <c r="O4" s="79">
        <v>83.4</v>
      </c>
    </row>
    <row r="5" spans="1:15" x14ac:dyDescent="0.25">
      <c r="A5" s="78" t="s">
        <v>109</v>
      </c>
      <c r="B5" s="78">
        <v>2</v>
      </c>
      <c r="C5" s="78" t="s">
        <v>94</v>
      </c>
      <c r="D5" s="78">
        <v>278</v>
      </c>
      <c r="E5" s="78">
        <v>1133</v>
      </c>
      <c r="F5" s="78">
        <v>150.435801</v>
      </c>
      <c r="G5" s="78">
        <v>-24.204875999999999</v>
      </c>
      <c r="H5" s="78">
        <v>150.442724</v>
      </c>
      <c r="I5" s="78">
        <v>-24.200498</v>
      </c>
      <c r="J5" s="79" t="s">
        <v>65</v>
      </c>
      <c r="K5" s="79" t="s">
        <v>31</v>
      </c>
      <c r="L5" s="79">
        <v>855</v>
      </c>
      <c r="M5" s="79"/>
      <c r="N5" s="79"/>
      <c r="O5" s="79">
        <v>855</v>
      </c>
    </row>
    <row r="6" spans="1:15" x14ac:dyDescent="0.25">
      <c r="A6" s="78" t="s">
        <v>109</v>
      </c>
      <c r="B6" s="78">
        <v>2</v>
      </c>
      <c r="C6" s="78" t="s">
        <v>94</v>
      </c>
      <c r="D6" s="78">
        <v>1133</v>
      </c>
      <c r="E6" s="78">
        <v>1984</v>
      </c>
      <c r="F6" s="78">
        <v>150.442724</v>
      </c>
      <c r="G6" s="78">
        <v>-24.200498</v>
      </c>
      <c r="H6" s="78">
        <v>150.44959</v>
      </c>
      <c r="I6" s="78">
        <v>-24.196093000000001</v>
      </c>
      <c r="J6" s="79" t="s">
        <v>65</v>
      </c>
      <c r="K6" s="79" t="s">
        <v>31</v>
      </c>
      <c r="L6" s="79">
        <v>851</v>
      </c>
      <c r="M6" s="79"/>
      <c r="N6" s="79"/>
      <c r="O6" s="79">
        <v>851</v>
      </c>
    </row>
    <row r="7" spans="1:15" x14ac:dyDescent="0.25">
      <c r="A7" s="78" t="s">
        <v>109</v>
      </c>
      <c r="B7" s="78">
        <v>2</v>
      </c>
      <c r="C7" s="78" t="s">
        <v>94</v>
      </c>
      <c r="D7" s="78">
        <v>1984</v>
      </c>
      <c r="E7" s="78">
        <v>2837</v>
      </c>
      <c r="F7" s="78">
        <v>150.44959</v>
      </c>
      <c r="G7" s="78">
        <v>-24.196093000000001</v>
      </c>
      <c r="H7" s="78">
        <v>150.45644799999999</v>
      </c>
      <c r="I7" s="78">
        <v>-24.191669000000001</v>
      </c>
      <c r="J7" s="79" t="s">
        <v>65</v>
      </c>
      <c r="K7" s="79" t="s">
        <v>31</v>
      </c>
      <c r="L7" s="79">
        <v>853</v>
      </c>
      <c r="M7" s="79">
        <v>0</v>
      </c>
      <c r="N7" s="79">
        <v>0</v>
      </c>
      <c r="O7" s="79">
        <v>853</v>
      </c>
    </row>
    <row r="8" spans="1:15" x14ac:dyDescent="0.25">
      <c r="A8" s="78" t="s">
        <v>109</v>
      </c>
      <c r="B8" s="78">
        <v>2</v>
      </c>
      <c r="C8" s="78" t="s">
        <v>94</v>
      </c>
      <c r="D8" s="78">
        <v>2837</v>
      </c>
      <c r="E8" s="78">
        <v>3607</v>
      </c>
      <c r="F8" s="78">
        <v>150.45644799999999</v>
      </c>
      <c r="G8" s="78">
        <v>-24.191669000000001</v>
      </c>
      <c r="H8" s="78">
        <v>150.46263999999999</v>
      </c>
      <c r="I8" s="78">
        <v>-24.187663000000001</v>
      </c>
      <c r="J8" s="79" t="s">
        <v>65</v>
      </c>
      <c r="K8" s="79" t="s">
        <v>31</v>
      </c>
      <c r="L8" s="79">
        <v>770</v>
      </c>
      <c r="M8" s="79"/>
      <c r="N8" s="79"/>
      <c r="O8" s="79">
        <v>770</v>
      </c>
    </row>
    <row r="9" spans="1:15" x14ac:dyDescent="0.25">
      <c r="A9" s="78" t="s">
        <v>109</v>
      </c>
      <c r="B9" s="78">
        <v>2</v>
      </c>
      <c r="C9" s="78" t="s">
        <v>94</v>
      </c>
      <c r="D9" s="78">
        <v>3607</v>
      </c>
      <c r="E9" s="78">
        <v>3680</v>
      </c>
      <c r="F9" s="78"/>
      <c r="G9" s="78"/>
      <c r="H9" s="78"/>
      <c r="I9" s="78"/>
      <c r="J9" s="79" t="s">
        <v>88</v>
      </c>
      <c r="K9" s="79" t="s">
        <v>9</v>
      </c>
      <c r="L9" s="79"/>
      <c r="M9" s="79"/>
      <c r="N9" s="79"/>
      <c r="O9" s="79">
        <v>9.125</v>
      </c>
    </row>
    <row r="10" spans="1:15" x14ac:dyDescent="0.25">
      <c r="A10" s="78" t="s">
        <v>109</v>
      </c>
      <c r="B10" s="78">
        <v>2</v>
      </c>
      <c r="C10" s="78" t="s">
        <v>94</v>
      </c>
      <c r="D10" s="78">
        <v>3607</v>
      </c>
      <c r="E10" s="78">
        <v>3680</v>
      </c>
      <c r="F10" s="78">
        <v>150.46263999999999</v>
      </c>
      <c r="G10" s="78">
        <v>-24.187663000000001</v>
      </c>
      <c r="H10" s="78">
        <v>150.46322599999999</v>
      </c>
      <c r="I10" s="78">
        <v>-24.187272</v>
      </c>
      <c r="J10" s="79" t="s">
        <v>64</v>
      </c>
      <c r="K10" s="79" t="s">
        <v>9</v>
      </c>
      <c r="L10" s="79">
        <v>73</v>
      </c>
      <c r="M10" s="79">
        <v>5</v>
      </c>
      <c r="N10" s="79">
        <v>0.05</v>
      </c>
      <c r="O10" s="79">
        <v>18.25</v>
      </c>
    </row>
    <row r="11" spans="1:15" x14ac:dyDescent="0.25">
      <c r="A11" s="78" t="s">
        <v>109</v>
      </c>
      <c r="B11" s="78">
        <v>2</v>
      </c>
      <c r="C11" s="78" t="s">
        <v>94</v>
      </c>
      <c r="D11" s="78">
        <v>3704</v>
      </c>
      <c r="E11" s="78">
        <v>4607</v>
      </c>
      <c r="F11" s="78">
        <v>150.46342100000001</v>
      </c>
      <c r="G11" s="78">
        <v>-24.187159000000001</v>
      </c>
      <c r="H11" s="78">
        <v>150.47073900000001</v>
      </c>
      <c r="I11" s="78">
        <v>-24.182514999999999</v>
      </c>
      <c r="J11" s="79" t="s">
        <v>66</v>
      </c>
      <c r="K11" s="79" t="s">
        <v>31</v>
      </c>
      <c r="L11" s="79">
        <v>903</v>
      </c>
      <c r="M11" s="79"/>
      <c r="N11" s="79"/>
      <c r="O11" s="79">
        <v>903</v>
      </c>
    </row>
    <row r="12" spans="1:15" x14ac:dyDescent="0.25">
      <c r="A12" s="78" t="s">
        <v>109</v>
      </c>
      <c r="B12" s="78">
        <v>2</v>
      </c>
      <c r="C12" s="78" t="s">
        <v>94</v>
      </c>
      <c r="D12" s="78">
        <v>4607</v>
      </c>
      <c r="E12" s="78">
        <v>4991</v>
      </c>
      <c r="F12" s="78"/>
      <c r="G12" s="78"/>
      <c r="H12" s="78"/>
      <c r="I12" s="78"/>
      <c r="J12" s="79" t="s">
        <v>88</v>
      </c>
      <c r="K12" s="79" t="s">
        <v>9</v>
      </c>
      <c r="L12" s="79"/>
      <c r="M12" s="79"/>
      <c r="N12" s="79"/>
      <c r="O12" s="79">
        <v>48</v>
      </c>
    </row>
    <row r="13" spans="1:15" x14ac:dyDescent="0.25">
      <c r="A13" s="78" t="s">
        <v>109</v>
      </c>
      <c r="B13" s="78">
        <v>2</v>
      </c>
      <c r="C13" s="78" t="s">
        <v>94</v>
      </c>
      <c r="D13" s="78">
        <v>4607</v>
      </c>
      <c r="E13" s="78">
        <v>4991</v>
      </c>
      <c r="F13" s="78">
        <v>150.40940399999999</v>
      </c>
      <c r="G13" s="78">
        <v>-24.224039000000001</v>
      </c>
      <c r="H13" s="78">
        <v>150.41231099999999</v>
      </c>
      <c r="I13" s="78">
        <v>-24.221820999999998</v>
      </c>
      <c r="J13" s="79" t="s">
        <v>64</v>
      </c>
      <c r="K13" s="79" t="s">
        <v>9</v>
      </c>
      <c r="L13" s="79">
        <v>384</v>
      </c>
      <c r="M13" s="79">
        <v>5</v>
      </c>
      <c r="N13" s="79">
        <v>0.05</v>
      </c>
      <c r="O13" s="79">
        <v>96</v>
      </c>
    </row>
    <row r="14" spans="1:15" x14ac:dyDescent="0.25">
      <c r="A14" s="78" t="s">
        <v>109</v>
      </c>
      <c r="B14" s="78">
        <v>2</v>
      </c>
      <c r="C14" s="78" t="s">
        <v>94</v>
      </c>
      <c r="D14" s="78">
        <v>4991</v>
      </c>
      <c r="E14" s="78">
        <v>5125</v>
      </c>
      <c r="F14" s="78">
        <v>150.41231099999999</v>
      </c>
      <c r="G14" s="78">
        <v>-24.221820999999998</v>
      </c>
      <c r="H14" s="78">
        <v>150.41331600000001</v>
      </c>
      <c r="I14" s="78">
        <v>-24.221045</v>
      </c>
      <c r="J14" s="79" t="s">
        <v>65</v>
      </c>
      <c r="K14" s="79" t="s">
        <v>31</v>
      </c>
      <c r="L14" s="79">
        <v>134</v>
      </c>
      <c r="M14" s="79"/>
      <c r="N14" s="79"/>
      <c r="O14" s="79">
        <v>134</v>
      </c>
    </row>
    <row r="15" spans="1:15" x14ac:dyDescent="0.25">
      <c r="A15" s="78" t="s">
        <v>109</v>
      </c>
      <c r="B15" s="78">
        <v>2</v>
      </c>
      <c r="C15" s="78" t="s">
        <v>94</v>
      </c>
      <c r="D15" s="78">
        <v>5125</v>
      </c>
      <c r="E15" s="78">
        <v>5231</v>
      </c>
      <c r="F15" s="78">
        <v>150.41331600000001</v>
      </c>
      <c r="G15" s="78">
        <v>-24.221045</v>
      </c>
      <c r="H15" s="78">
        <v>150.41408799999999</v>
      </c>
      <c r="I15" s="78">
        <v>-24.220400000000001</v>
      </c>
      <c r="J15" s="79" t="s">
        <v>66</v>
      </c>
      <c r="K15" s="79" t="s">
        <v>31</v>
      </c>
      <c r="L15" s="79">
        <v>106</v>
      </c>
      <c r="M15" s="79"/>
      <c r="N15" s="79"/>
      <c r="O15" s="79">
        <v>106</v>
      </c>
    </row>
    <row r="16" spans="1:15" x14ac:dyDescent="0.25">
      <c r="A16" s="78" t="s">
        <v>109</v>
      </c>
      <c r="B16" s="78">
        <v>2</v>
      </c>
      <c r="C16" s="78" t="s">
        <v>94</v>
      </c>
      <c r="D16" s="78">
        <v>5231</v>
      </c>
      <c r="E16" s="78">
        <v>5274</v>
      </c>
      <c r="F16" s="78">
        <v>150.41408799999999</v>
      </c>
      <c r="G16" s="78">
        <v>-24.220400000000001</v>
      </c>
      <c r="H16" s="78">
        <v>150.41432499999999</v>
      </c>
      <c r="I16" s="78">
        <v>-24.220085999999998</v>
      </c>
      <c r="J16" s="79" t="s">
        <v>65</v>
      </c>
      <c r="K16" s="79" t="s">
        <v>31</v>
      </c>
      <c r="L16" s="79">
        <v>43</v>
      </c>
      <c r="M16" s="79">
        <v>0</v>
      </c>
      <c r="N16" s="79">
        <v>0</v>
      </c>
      <c r="O16" s="79">
        <v>43</v>
      </c>
    </row>
    <row r="17" spans="1:15" x14ac:dyDescent="0.25">
      <c r="A17" s="78" t="s">
        <v>109</v>
      </c>
      <c r="B17" s="78">
        <v>2</v>
      </c>
      <c r="C17" s="78" t="s">
        <v>94</v>
      </c>
      <c r="D17" s="78">
        <v>5314</v>
      </c>
      <c r="E17" s="78">
        <v>5417</v>
      </c>
      <c r="F17" s="78">
        <v>150.41443799999999</v>
      </c>
      <c r="G17" s="78">
        <v>-24.219750000000001</v>
      </c>
      <c r="H17" s="78">
        <v>150.41498200000001</v>
      </c>
      <c r="I17" s="78">
        <v>-24.218962999999999</v>
      </c>
      <c r="J17" s="79" t="s">
        <v>65</v>
      </c>
      <c r="K17" s="79" t="s">
        <v>31</v>
      </c>
      <c r="L17" s="79">
        <v>103</v>
      </c>
      <c r="M17" s="79">
        <v>0</v>
      </c>
      <c r="N17" s="79">
        <v>0</v>
      </c>
      <c r="O17" s="79">
        <v>103</v>
      </c>
    </row>
    <row r="18" spans="1:15" x14ac:dyDescent="0.25">
      <c r="A18" s="78" t="s">
        <v>109</v>
      </c>
      <c r="B18" s="78">
        <v>2</v>
      </c>
      <c r="C18" s="78" t="s">
        <v>94</v>
      </c>
      <c r="D18" s="78">
        <v>5417</v>
      </c>
      <c r="E18" s="78">
        <v>5656</v>
      </c>
      <c r="F18" s="78"/>
      <c r="G18" s="78"/>
      <c r="H18" s="78"/>
      <c r="I18" s="78"/>
      <c r="J18" s="79" t="s">
        <v>88</v>
      </c>
      <c r="K18" s="79" t="s">
        <v>9</v>
      </c>
      <c r="L18" s="79"/>
      <c r="M18" s="79"/>
      <c r="N18" s="79"/>
      <c r="O18" s="79">
        <v>29.875</v>
      </c>
    </row>
    <row r="19" spans="1:15" x14ac:dyDescent="0.25">
      <c r="A19" s="78" t="s">
        <v>109</v>
      </c>
      <c r="B19" s="78">
        <v>2</v>
      </c>
      <c r="C19" s="78" t="s">
        <v>94</v>
      </c>
      <c r="D19" s="78">
        <v>5417</v>
      </c>
      <c r="E19" s="78">
        <v>5656</v>
      </c>
      <c r="F19" s="78">
        <v>150.41498200000001</v>
      </c>
      <c r="G19" s="78">
        <v>-24.218962999999999</v>
      </c>
      <c r="H19" s="78">
        <v>150.41682399999999</v>
      </c>
      <c r="I19" s="78">
        <v>-24.217621000000001</v>
      </c>
      <c r="J19" s="79" t="s">
        <v>64</v>
      </c>
      <c r="K19" s="79" t="s">
        <v>9</v>
      </c>
      <c r="L19" s="79">
        <v>239</v>
      </c>
      <c r="M19" s="79">
        <v>5</v>
      </c>
      <c r="N19" s="79">
        <v>0.05</v>
      </c>
      <c r="O19" s="79">
        <v>59.75</v>
      </c>
    </row>
    <row r="20" spans="1:15" x14ac:dyDescent="0.25">
      <c r="A20" s="78" t="s">
        <v>109</v>
      </c>
      <c r="B20" s="78">
        <v>2</v>
      </c>
      <c r="C20" s="78" t="s">
        <v>94</v>
      </c>
      <c r="D20" s="78">
        <v>5656</v>
      </c>
      <c r="E20" s="78">
        <v>5789</v>
      </c>
      <c r="F20" s="78">
        <v>150.41682399999999</v>
      </c>
      <c r="G20" s="78">
        <v>-24.217621000000001</v>
      </c>
      <c r="H20" s="78">
        <v>150.41784000000001</v>
      </c>
      <c r="I20" s="78">
        <v>-24.216864000000001</v>
      </c>
      <c r="J20" s="79" t="s">
        <v>66</v>
      </c>
      <c r="K20" s="79" t="s">
        <v>31</v>
      </c>
      <c r="L20" s="79">
        <v>133</v>
      </c>
      <c r="M20" s="79"/>
      <c r="N20" s="79"/>
      <c r="O20" s="79">
        <v>133</v>
      </c>
    </row>
    <row r="21" spans="1:15" x14ac:dyDescent="0.25">
      <c r="A21" s="78" t="s">
        <v>109</v>
      </c>
      <c r="B21" s="78">
        <v>2</v>
      </c>
      <c r="C21" s="78" t="s">
        <v>94</v>
      </c>
      <c r="D21" s="78">
        <v>5789</v>
      </c>
      <c r="E21" s="78">
        <v>6296</v>
      </c>
      <c r="F21" s="78"/>
      <c r="G21" s="78"/>
      <c r="H21" s="78"/>
      <c r="I21" s="78"/>
      <c r="J21" s="79" t="s">
        <v>88</v>
      </c>
      <c r="K21" s="79" t="s">
        <v>9</v>
      </c>
      <c r="L21" s="79"/>
      <c r="M21" s="79"/>
      <c r="N21" s="79"/>
      <c r="O21" s="79">
        <v>63.375</v>
      </c>
    </row>
    <row r="22" spans="1:15" x14ac:dyDescent="0.25">
      <c r="A22" s="78" t="s">
        <v>109</v>
      </c>
      <c r="B22" s="78">
        <v>2</v>
      </c>
      <c r="C22" s="78" t="s">
        <v>94</v>
      </c>
      <c r="D22" s="78">
        <v>5789</v>
      </c>
      <c r="E22" s="78">
        <v>6296</v>
      </c>
      <c r="F22" s="78">
        <v>150.41784000000001</v>
      </c>
      <c r="G22" s="78">
        <v>-24.216864000000001</v>
      </c>
      <c r="H22" s="78">
        <v>150.421717</v>
      </c>
      <c r="I22" s="78">
        <v>-24.213991</v>
      </c>
      <c r="J22" s="79" t="s">
        <v>64</v>
      </c>
      <c r="K22" s="79" t="s">
        <v>9</v>
      </c>
      <c r="L22" s="79">
        <v>507</v>
      </c>
      <c r="M22" s="79">
        <v>5</v>
      </c>
      <c r="N22" s="79">
        <v>0.05</v>
      </c>
      <c r="O22" s="79">
        <v>126.75</v>
      </c>
    </row>
    <row r="23" spans="1:15" x14ac:dyDescent="0.25">
      <c r="A23" s="78" t="s">
        <v>109</v>
      </c>
      <c r="B23" s="78">
        <v>2</v>
      </c>
      <c r="C23" s="78" t="s">
        <v>94</v>
      </c>
      <c r="D23" s="78">
        <v>6296</v>
      </c>
      <c r="E23" s="78">
        <v>6349</v>
      </c>
      <c r="F23" s="78">
        <v>150.421717</v>
      </c>
      <c r="G23" s="78">
        <v>-24.213991</v>
      </c>
      <c r="H23" s="78">
        <v>150.42212499999999</v>
      </c>
      <c r="I23" s="78">
        <v>-24.213688000000001</v>
      </c>
      <c r="J23" s="79" t="s">
        <v>65</v>
      </c>
      <c r="K23" s="79" t="s">
        <v>31</v>
      </c>
      <c r="L23" s="79">
        <v>53</v>
      </c>
      <c r="M23" s="79">
        <v>0</v>
      </c>
      <c r="N23" s="79">
        <v>0</v>
      </c>
      <c r="O23" s="79">
        <v>53</v>
      </c>
    </row>
    <row r="24" spans="1:15" x14ac:dyDescent="0.25">
      <c r="A24" s="78" t="s">
        <v>109</v>
      </c>
      <c r="B24" s="78">
        <v>2</v>
      </c>
      <c r="C24" s="78" t="s">
        <v>94</v>
      </c>
      <c r="D24" s="78">
        <v>6349</v>
      </c>
      <c r="E24" s="78">
        <v>6402</v>
      </c>
      <c r="F24" s="78">
        <v>150.42212499999999</v>
      </c>
      <c r="G24" s="78">
        <v>-24.213688000000001</v>
      </c>
      <c r="H24" s="78">
        <v>150.422529</v>
      </c>
      <c r="I24" s="78">
        <v>-24.213384999999999</v>
      </c>
      <c r="J24" s="79" t="s">
        <v>64</v>
      </c>
      <c r="K24" s="79" t="s">
        <v>9</v>
      </c>
      <c r="L24" s="79">
        <v>53</v>
      </c>
      <c r="M24" s="79">
        <v>5</v>
      </c>
      <c r="N24" s="79">
        <v>0.05</v>
      </c>
      <c r="O24" s="79">
        <v>13.25</v>
      </c>
    </row>
    <row r="25" spans="1:15" x14ac:dyDescent="0.25">
      <c r="A25" s="78" t="s">
        <v>109</v>
      </c>
      <c r="B25" s="78">
        <v>2</v>
      </c>
      <c r="C25" s="78" t="s">
        <v>94</v>
      </c>
      <c r="D25" s="78">
        <v>6402</v>
      </c>
      <c r="E25" s="78">
        <v>6533</v>
      </c>
      <c r="F25" s="78">
        <v>150.422529</v>
      </c>
      <c r="G25" s="78">
        <v>-24.213384999999999</v>
      </c>
      <c r="H25" s="78">
        <v>150.42351500000001</v>
      </c>
      <c r="I25" s="78">
        <v>-24.212624000000002</v>
      </c>
      <c r="J25" s="79" t="s">
        <v>65</v>
      </c>
      <c r="K25" s="79" t="s">
        <v>31</v>
      </c>
      <c r="L25" s="79">
        <v>131</v>
      </c>
      <c r="M25" s="79"/>
      <c r="N25" s="79"/>
      <c r="O25" s="79">
        <v>131</v>
      </c>
    </row>
    <row r="26" spans="1:15" x14ac:dyDescent="0.25">
      <c r="A26" s="78" t="s">
        <v>109</v>
      </c>
      <c r="B26" s="78">
        <v>2</v>
      </c>
      <c r="C26" s="78" t="s">
        <v>94</v>
      </c>
      <c r="D26" s="78">
        <v>6533</v>
      </c>
      <c r="E26" s="78">
        <v>6881</v>
      </c>
      <c r="F26" s="78"/>
      <c r="G26" s="78"/>
      <c r="H26" s="78"/>
      <c r="I26" s="78"/>
      <c r="J26" s="79" t="s">
        <v>88</v>
      </c>
      <c r="K26" s="79" t="s">
        <v>9</v>
      </c>
      <c r="L26" s="79"/>
      <c r="M26" s="79"/>
      <c r="N26" s="79"/>
      <c r="O26" s="79">
        <v>43.5</v>
      </c>
    </row>
    <row r="27" spans="1:15" x14ac:dyDescent="0.25">
      <c r="A27" s="78" t="s">
        <v>109</v>
      </c>
      <c r="B27" s="78">
        <v>2</v>
      </c>
      <c r="C27" s="78" t="s">
        <v>94</v>
      </c>
      <c r="D27" s="78">
        <v>6533</v>
      </c>
      <c r="E27" s="78">
        <v>6881</v>
      </c>
      <c r="F27" s="78">
        <v>150.42351500000001</v>
      </c>
      <c r="G27" s="78">
        <v>-24.212624000000002</v>
      </c>
      <c r="H27" s="78">
        <v>150.42610500000001</v>
      </c>
      <c r="I27" s="78">
        <v>-24.210636000000001</v>
      </c>
      <c r="J27" s="79" t="s">
        <v>64</v>
      </c>
      <c r="K27" s="79" t="s">
        <v>9</v>
      </c>
      <c r="L27" s="79">
        <v>348</v>
      </c>
      <c r="M27" s="79">
        <v>5</v>
      </c>
      <c r="N27" s="79">
        <v>0.05</v>
      </c>
      <c r="O27" s="79">
        <v>87</v>
      </c>
    </row>
    <row r="28" spans="1:15" x14ac:dyDescent="0.25">
      <c r="A28" s="78" t="s">
        <v>109</v>
      </c>
      <c r="B28" s="78">
        <v>2</v>
      </c>
      <c r="C28" s="78" t="s">
        <v>94</v>
      </c>
      <c r="D28" s="78">
        <v>6881</v>
      </c>
      <c r="E28" s="78">
        <v>7017</v>
      </c>
      <c r="F28" s="78">
        <v>150.42610500000001</v>
      </c>
      <c r="G28" s="78">
        <v>-24.210636000000001</v>
      </c>
      <c r="H28" s="78">
        <v>150.42741699999999</v>
      </c>
      <c r="I28" s="78">
        <v>-24.210487000000001</v>
      </c>
      <c r="J28" s="79" t="s">
        <v>65</v>
      </c>
      <c r="K28" s="79" t="s">
        <v>31</v>
      </c>
      <c r="L28" s="79">
        <v>136</v>
      </c>
      <c r="M28" s="79">
        <v>0</v>
      </c>
      <c r="N28" s="79">
        <v>0</v>
      </c>
      <c r="O28" s="79">
        <v>136</v>
      </c>
    </row>
    <row r="29" spans="1:15" x14ac:dyDescent="0.25">
      <c r="A29" s="78" t="s">
        <v>109</v>
      </c>
      <c r="B29" s="78">
        <v>2</v>
      </c>
      <c r="C29" s="78" t="s">
        <v>94</v>
      </c>
      <c r="D29" s="78">
        <v>7017</v>
      </c>
      <c r="E29" s="78">
        <v>7652</v>
      </c>
      <c r="F29" s="78">
        <v>150.42741699999999</v>
      </c>
      <c r="G29" s="78">
        <v>-24.210487000000001</v>
      </c>
      <c r="H29" s="78">
        <v>150.43235899999999</v>
      </c>
      <c r="I29" s="78">
        <v>-24.207001000000002</v>
      </c>
      <c r="J29" s="79" t="s">
        <v>65</v>
      </c>
      <c r="K29" s="79" t="s">
        <v>31</v>
      </c>
      <c r="L29" s="79">
        <v>635</v>
      </c>
      <c r="M29" s="79">
        <v>0</v>
      </c>
      <c r="N29" s="79">
        <v>0</v>
      </c>
      <c r="O29" s="79">
        <v>635</v>
      </c>
    </row>
    <row r="30" spans="1:15" x14ac:dyDescent="0.25">
      <c r="A30" s="78" t="s">
        <v>109</v>
      </c>
      <c r="B30" s="78">
        <v>2</v>
      </c>
      <c r="C30" s="78" t="s">
        <v>94</v>
      </c>
      <c r="D30" s="78">
        <v>7652</v>
      </c>
      <c r="E30" s="78">
        <v>7767</v>
      </c>
      <c r="F30" s="78">
        <v>150.43235899999999</v>
      </c>
      <c r="G30" s="78">
        <v>-24.207001000000002</v>
      </c>
      <c r="H30" s="78">
        <v>150.433255</v>
      </c>
      <c r="I30" s="78">
        <v>-24.206367</v>
      </c>
      <c r="J30" s="79" t="s">
        <v>65</v>
      </c>
      <c r="K30" s="79" t="s">
        <v>31</v>
      </c>
      <c r="L30" s="79">
        <v>115</v>
      </c>
      <c r="M30" s="79"/>
      <c r="N30" s="79"/>
      <c r="O30" s="79">
        <v>115</v>
      </c>
    </row>
    <row r="31" spans="1:15" x14ac:dyDescent="0.25">
      <c r="A31" s="78" t="s">
        <v>109</v>
      </c>
      <c r="B31" s="78">
        <v>2</v>
      </c>
      <c r="C31" s="78" t="s">
        <v>94</v>
      </c>
      <c r="D31" s="78">
        <v>7767</v>
      </c>
      <c r="E31" s="78">
        <v>7781</v>
      </c>
      <c r="F31" s="78">
        <v>150.433255</v>
      </c>
      <c r="G31" s="78">
        <v>-24.206367</v>
      </c>
      <c r="H31" s="78">
        <v>150.43338499999999</v>
      </c>
      <c r="I31" s="78">
        <v>-24.206284</v>
      </c>
      <c r="J31" s="79" t="s">
        <v>65</v>
      </c>
      <c r="K31" s="79" t="s">
        <v>31</v>
      </c>
      <c r="L31" s="79">
        <v>14</v>
      </c>
      <c r="M31" s="79"/>
      <c r="N31" s="79"/>
      <c r="O31" s="79">
        <v>14</v>
      </c>
    </row>
  </sheetData>
  <autoFilter ref="A2:O10" xr:uid="{36CF9F0C-53FF-4BFE-9FEC-14631ABDD195}">
    <sortState xmlns:xlrd2="http://schemas.microsoft.com/office/spreadsheetml/2017/richdata2" ref="A3:O31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1A9E2-176E-46CD-83D1-EA136F3ED309}">
  <sheetPr>
    <tabColor rgb="FFFF0000"/>
    <pageSetUpPr fitToPage="1"/>
  </sheetPr>
  <dimension ref="A1:P33"/>
  <sheetViews>
    <sheetView view="pageBreakPreview" zoomScaleNormal="100" zoomScaleSheetLayoutView="100" workbookViewId="0">
      <selection activeCell="C36" sqref="C36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Summary!A13</f>
        <v>303</v>
      </c>
      <c r="C4" s="2"/>
    </row>
    <row r="5" spans="1:16" ht="15" x14ac:dyDescent="0.2">
      <c r="A5" s="2" t="s">
        <v>3</v>
      </c>
      <c r="B5" s="3" t="str">
        <f>Summary!C13</f>
        <v>Leightons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Summary!D13</f>
        <v>2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261</v>
      </c>
      <c r="E28" s="8"/>
      <c r="F28" s="10">
        <f t="shared" ref="F28:F30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64</v>
      </c>
      <c r="C29" s="8" t="s">
        <v>9</v>
      </c>
      <c r="D29" s="38">
        <v>200.4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90</v>
      </c>
      <c r="C30" s="8" t="s">
        <v>9</v>
      </c>
      <c r="D30" s="38">
        <v>100.2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/>
      <c r="B31" s="8"/>
      <c r="C31" s="8"/>
      <c r="D31" s="38"/>
      <c r="E31" s="8"/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ht="18.95" customHeight="1" x14ac:dyDescent="0.25">
      <c r="A32" s="25"/>
      <c r="B32" s="26"/>
      <c r="C32" s="26"/>
      <c r="D32" s="44"/>
      <c r="E32" s="27" t="s">
        <v>28</v>
      </c>
      <c r="F32" s="28">
        <f>SUM(F10:F31)</f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">
      <c r="A33" s="5"/>
      <c r="D33" s="4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hyperlinks>
    <hyperlink ref="E1" location="Summary!A1" display="Summary" xr:uid="{3A0B8380-5443-4698-9725-CC319C4AD2B1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9F0C-53FF-4BFE-9FEC-14631ABDD195}">
  <sheetPr>
    <tabColor rgb="FFB0E2D5"/>
    <pageSetUpPr fitToPage="1"/>
  </sheetPr>
  <dimension ref="A1:O361"/>
  <sheetViews>
    <sheetView showGridLines="0" view="pageBreakPreview" zoomScale="110" zoomScaleNormal="100" zoomScaleSheetLayoutView="110" workbookViewId="0">
      <pane ySplit="2" topLeftCell="A3" activePane="bottomLeft" state="frozen"/>
      <selection activeCell="B28" sqref="B28:B30"/>
      <selection pane="bottomLeft" activeCell="D267" sqref="D267"/>
    </sheetView>
  </sheetViews>
  <sheetFormatPr defaultColWidth="9.140625" defaultRowHeight="15" x14ac:dyDescent="0.25"/>
  <cols>
    <col min="1" max="1" width="18.42578125" style="54" customWidth="1"/>
    <col min="2" max="2" width="10.8554687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40.5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59</v>
      </c>
      <c r="B3" s="78">
        <v>1</v>
      </c>
      <c r="C3" s="78" t="s">
        <v>93</v>
      </c>
      <c r="D3" s="78">
        <v>1017</v>
      </c>
      <c r="E3" s="78">
        <v>80</v>
      </c>
      <c r="F3" s="78">
        <v>150.16076799999999</v>
      </c>
      <c r="G3" s="78">
        <v>-23.958556999999999</v>
      </c>
      <c r="H3" s="78">
        <v>150.16977</v>
      </c>
      <c r="I3" s="78">
        <v>-23.959980999999999</v>
      </c>
      <c r="J3" s="79" t="s">
        <v>64</v>
      </c>
      <c r="K3" s="79" t="s">
        <v>9</v>
      </c>
      <c r="L3" s="79">
        <v>937</v>
      </c>
      <c r="M3" s="79">
        <v>5</v>
      </c>
      <c r="N3" s="79">
        <v>0.05</v>
      </c>
      <c r="O3" s="79">
        <v>234.25</v>
      </c>
    </row>
    <row r="4" spans="1:15" x14ac:dyDescent="0.25">
      <c r="A4" s="78" t="s">
        <v>59</v>
      </c>
      <c r="B4" s="78">
        <v>1</v>
      </c>
      <c r="C4" s="78" t="s">
        <v>93</v>
      </c>
      <c r="D4" s="78">
        <v>1017</v>
      </c>
      <c r="E4" s="78">
        <v>80</v>
      </c>
      <c r="F4" s="78"/>
      <c r="G4" s="78"/>
      <c r="H4" s="78"/>
      <c r="I4" s="78"/>
      <c r="J4" s="79" t="s">
        <v>88</v>
      </c>
      <c r="K4" s="79" t="s">
        <v>9</v>
      </c>
      <c r="L4" s="79"/>
      <c r="M4" s="79"/>
      <c r="N4" s="79"/>
      <c r="O4" s="79">
        <v>117.125</v>
      </c>
    </row>
    <row r="5" spans="1:15" x14ac:dyDescent="0.25">
      <c r="A5" s="78" t="s">
        <v>59</v>
      </c>
      <c r="B5" s="78">
        <v>1</v>
      </c>
      <c r="C5" s="78" t="s">
        <v>93</v>
      </c>
      <c r="D5" s="78">
        <v>1293</v>
      </c>
      <c r="E5" s="78">
        <v>1058</v>
      </c>
      <c r="F5" s="78">
        <v>150.15804900000001</v>
      </c>
      <c r="G5" s="78">
        <v>-23.958331000000001</v>
      </c>
      <c r="H5" s="78">
        <v>150.16036299999999</v>
      </c>
      <c r="I5" s="78">
        <v>-23.958525000000002</v>
      </c>
      <c r="J5" s="79" t="s">
        <v>66</v>
      </c>
      <c r="K5" s="79" t="s">
        <v>31</v>
      </c>
      <c r="L5" s="79">
        <v>235</v>
      </c>
      <c r="M5" s="79"/>
      <c r="N5" s="79"/>
      <c r="O5" s="79">
        <v>235</v>
      </c>
    </row>
    <row r="6" spans="1:15" x14ac:dyDescent="0.25">
      <c r="A6" s="78" t="s">
        <v>59</v>
      </c>
      <c r="B6" s="78">
        <v>1</v>
      </c>
      <c r="C6" s="78" t="s">
        <v>93</v>
      </c>
      <c r="D6" s="78">
        <v>1823</v>
      </c>
      <c r="E6" s="78">
        <v>1293</v>
      </c>
      <c r="F6" s="78">
        <v>150.15285800000001</v>
      </c>
      <c r="G6" s="78">
        <v>-23.957719000000001</v>
      </c>
      <c r="H6" s="78">
        <v>150.15804900000001</v>
      </c>
      <c r="I6" s="78">
        <v>-23.958331000000001</v>
      </c>
      <c r="J6" s="79" t="s">
        <v>64</v>
      </c>
      <c r="K6" s="79" t="s">
        <v>9</v>
      </c>
      <c r="L6" s="79">
        <v>530</v>
      </c>
      <c r="M6" s="79">
        <v>5</v>
      </c>
      <c r="N6" s="79">
        <v>0.05</v>
      </c>
      <c r="O6" s="79">
        <v>132.5</v>
      </c>
    </row>
    <row r="7" spans="1:15" x14ac:dyDescent="0.25">
      <c r="A7" s="78" t="s">
        <v>59</v>
      </c>
      <c r="B7" s="78">
        <v>1</v>
      </c>
      <c r="C7" s="78" t="s">
        <v>93</v>
      </c>
      <c r="D7" s="78">
        <v>1823</v>
      </c>
      <c r="E7" s="78">
        <v>1293</v>
      </c>
      <c r="F7" s="78"/>
      <c r="G7" s="78"/>
      <c r="H7" s="78"/>
      <c r="I7" s="78"/>
      <c r="J7" s="79" t="s">
        <v>88</v>
      </c>
      <c r="K7" s="79" t="s">
        <v>9</v>
      </c>
      <c r="L7" s="79"/>
      <c r="M7" s="79"/>
      <c r="N7" s="79"/>
      <c r="O7" s="79">
        <v>66.25</v>
      </c>
    </row>
    <row r="8" spans="1:15" x14ac:dyDescent="0.25">
      <c r="A8" s="78" t="s">
        <v>59</v>
      </c>
      <c r="B8" s="78">
        <v>1</v>
      </c>
      <c r="C8" s="78" t="s">
        <v>93</v>
      </c>
      <c r="D8" s="78">
        <v>3696</v>
      </c>
      <c r="E8" s="78">
        <v>3051</v>
      </c>
      <c r="F8" s="78">
        <v>150.134556</v>
      </c>
      <c r="G8" s="78">
        <v>-23.955200000000001</v>
      </c>
      <c r="H8" s="78">
        <v>150.140861</v>
      </c>
      <c r="I8" s="78">
        <v>-23.956037999999999</v>
      </c>
      <c r="J8" s="79" t="s">
        <v>66</v>
      </c>
      <c r="K8" s="79" t="s">
        <v>31</v>
      </c>
      <c r="L8" s="79">
        <v>645</v>
      </c>
      <c r="M8" s="79">
        <v>0</v>
      </c>
      <c r="N8" s="79">
        <v>0</v>
      </c>
      <c r="O8" s="79">
        <v>645</v>
      </c>
    </row>
    <row r="9" spans="1:15" x14ac:dyDescent="0.25">
      <c r="A9" s="78" t="s">
        <v>59</v>
      </c>
      <c r="B9" s="78">
        <v>1</v>
      </c>
      <c r="C9" s="78" t="s">
        <v>93</v>
      </c>
      <c r="D9" s="78">
        <v>4093</v>
      </c>
      <c r="E9" s="78">
        <v>3696</v>
      </c>
      <c r="F9" s="78">
        <v>150.13066699999999</v>
      </c>
      <c r="G9" s="78">
        <v>-23.954764000000001</v>
      </c>
      <c r="H9" s="78">
        <v>150.134556</v>
      </c>
      <c r="I9" s="78">
        <v>-23.955200000000001</v>
      </c>
      <c r="J9" s="79" t="s">
        <v>66</v>
      </c>
      <c r="K9" s="79" t="s">
        <v>31</v>
      </c>
      <c r="L9" s="79">
        <v>397</v>
      </c>
      <c r="M9" s="79"/>
      <c r="N9" s="79"/>
      <c r="O9" s="79">
        <v>397</v>
      </c>
    </row>
    <row r="10" spans="1:15" x14ac:dyDescent="0.25">
      <c r="A10" s="78" t="s">
        <v>59</v>
      </c>
      <c r="B10" s="78">
        <v>1</v>
      </c>
      <c r="C10" s="78" t="s">
        <v>93</v>
      </c>
      <c r="D10" s="78">
        <v>4349</v>
      </c>
      <c r="E10" s="78">
        <v>4093</v>
      </c>
      <c r="F10" s="78">
        <v>150.12816000000001</v>
      </c>
      <c r="G10" s="78">
        <v>-23.954502000000002</v>
      </c>
      <c r="H10" s="78">
        <v>150.13066699999999</v>
      </c>
      <c r="I10" s="78">
        <v>-23.954764000000001</v>
      </c>
      <c r="J10" s="79" t="s">
        <v>64</v>
      </c>
      <c r="K10" s="79" t="s">
        <v>9</v>
      </c>
      <c r="L10" s="79">
        <v>256</v>
      </c>
      <c r="M10" s="79">
        <v>5</v>
      </c>
      <c r="N10" s="79">
        <v>0.05</v>
      </c>
      <c r="O10" s="79">
        <v>64</v>
      </c>
    </row>
    <row r="11" spans="1:15" x14ac:dyDescent="0.25">
      <c r="A11" s="78" t="s">
        <v>59</v>
      </c>
      <c r="B11" s="78">
        <v>1</v>
      </c>
      <c r="C11" s="78" t="s">
        <v>93</v>
      </c>
      <c r="D11" s="78">
        <v>4349</v>
      </c>
      <c r="E11" s="78">
        <v>4093</v>
      </c>
      <c r="F11" s="78"/>
      <c r="G11" s="78"/>
      <c r="H11" s="78"/>
      <c r="I11" s="78"/>
      <c r="J11" s="79" t="s">
        <v>88</v>
      </c>
      <c r="K11" s="79" t="s">
        <v>9</v>
      </c>
      <c r="L11" s="79"/>
      <c r="M11" s="79"/>
      <c r="N11" s="79"/>
      <c r="O11" s="79">
        <v>32</v>
      </c>
    </row>
    <row r="12" spans="1:15" x14ac:dyDescent="0.25">
      <c r="A12" s="78" t="s">
        <v>59</v>
      </c>
      <c r="B12" s="78">
        <v>1</v>
      </c>
      <c r="C12" s="78" t="s">
        <v>93</v>
      </c>
      <c r="D12" s="78">
        <v>4947</v>
      </c>
      <c r="E12" s="78">
        <v>4349</v>
      </c>
      <c r="F12" s="78">
        <v>150.122514</v>
      </c>
      <c r="G12" s="78">
        <v>-23.953434999999999</v>
      </c>
      <c r="H12" s="78">
        <v>150.12816000000001</v>
      </c>
      <c r="I12" s="78">
        <v>-23.954502000000002</v>
      </c>
      <c r="J12" s="79" t="s">
        <v>64</v>
      </c>
      <c r="K12" s="79" t="s">
        <v>9</v>
      </c>
      <c r="L12" s="79">
        <v>598</v>
      </c>
      <c r="M12" s="79">
        <v>5</v>
      </c>
      <c r="N12" s="79">
        <v>0.05</v>
      </c>
      <c r="O12" s="79">
        <v>149.5</v>
      </c>
    </row>
    <row r="13" spans="1:15" x14ac:dyDescent="0.25">
      <c r="A13" s="78" t="s">
        <v>59</v>
      </c>
      <c r="B13" s="78">
        <v>1</v>
      </c>
      <c r="C13" s="78" t="s">
        <v>93</v>
      </c>
      <c r="D13" s="78">
        <v>4947</v>
      </c>
      <c r="E13" s="78">
        <v>4349</v>
      </c>
      <c r="F13" s="78"/>
      <c r="G13" s="78"/>
      <c r="H13" s="78"/>
      <c r="I13" s="78"/>
      <c r="J13" s="79" t="s">
        <v>88</v>
      </c>
      <c r="K13" s="79" t="s">
        <v>9</v>
      </c>
      <c r="L13" s="79"/>
      <c r="M13" s="79"/>
      <c r="N13" s="79"/>
      <c r="O13" s="79">
        <v>74.75</v>
      </c>
    </row>
    <row r="14" spans="1:15" x14ac:dyDescent="0.25">
      <c r="A14" s="78" t="s">
        <v>59</v>
      </c>
      <c r="B14" s="78">
        <v>1</v>
      </c>
      <c r="C14" s="78" t="s">
        <v>93</v>
      </c>
      <c r="D14" s="78">
        <v>5334</v>
      </c>
      <c r="E14" s="78">
        <v>4981</v>
      </c>
      <c r="F14" s="78">
        <v>150.11883700000001</v>
      </c>
      <c r="G14" s="78">
        <v>-23.952593</v>
      </c>
      <c r="H14" s="78">
        <v>150.12218999999999</v>
      </c>
      <c r="I14" s="78">
        <v>-23.953361000000001</v>
      </c>
      <c r="J14" s="79" t="s">
        <v>64</v>
      </c>
      <c r="K14" s="79" t="s">
        <v>9</v>
      </c>
      <c r="L14" s="79">
        <v>353</v>
      </c>
      <c r="M14" s="79">
        <v>5</v>
      </c>
      <c r="N14" s="79">
        <v>0.05</v>
      </c>
      <c r="O14" s="79">
        <v>88.25</v>
      </c>
    </row>
    <row r="15" spans="1:15" x14ac:dyDescent="0.25">
      <c r="A15" s="78" t="s">
        <v>59</v>
      </c>
      <c r="B15" s="78">
        <v>1</v>
      </c>
      <c r="C15" s="78" t="s">
        <v>93</v>
      </c>
      <c r="D15" s="78">
        <v>5334</v>
      </c>
      <c r="E15" s="78">
        <v>4981</v>
      </c>
      <c r="F15" s="78"/>
      <c r="G15" s="78"/>
      <c r="H15" s="78"/>
      <c r="I15" s="78"/>
      <c r="J15" s="79" t="s">
        <v>88</v>
      </c>
      <c r="K15" s="79" t="s">
        <v>9</v>
      </c>
      <c r="L15" s="79"/>
      <c r="M15" s="79"/>
      <c r="N15" s="79"/>
      <c r="O15" s="79">
        <v>44.125</v>
      </c>
    </row>
    <row r="16" spans="1:15" x14ac:dyDescent="0.25">
      <c r="A16" s="78" t="s">
        <v>59</v>
      </c>
      <c r="B16" s="78">
        <v>1</v>
      </c>
      <c r="C16" s="78" t="s">
        <v>93</v>
      </c>
      <c r="D16" s="78">
        <v>6098</v>
      </c>
      <c r="E16" s="78">
        <v>5334</v>
      </c>
      <c r="F16" s="78">
        <v>150.11161100000001</v>
      </c>
      <c r="G16" s="78">
        <v>-23.950917</v>
      </c>
      <c r="H16" s="78">
        <v>150.11883700000001</v>
      </c>
      <c r="I16" s="78">
        <v>-23.952593</v>
      </c>
      <c r="J16" s="79" t="s">
        <v>64</v>
      </c>
      <c r="K16" s="79" t="s">
        <v>9</v>
      </c>
      <c r="L16" s="79">
        <v>764</v>
      </c>
      <c r="M16" s="79">
        <v>5</v>
      </c>
      <c r="N16" s="79">
        <v>0.05</v>
      </c>
      <c r="O16" s="79">
        <v>191</v>
      </c>
    </row>
    <row r="17" spans="1:15" x14ac:dyDescent="0.25">
      <c r="A17" s="78" t="s">
        <v>59</v>
      </c>
      <c r="B17" s="78">
        <v>1</v>
      </c>
      <c r="C17" s="78" t="s">
        <v>93</v>
      </c>
      <c r="D17" s="78">
        <v>6098</v>
      </c>
      <c r="E17" s="78">
        <v>5334</v>
      </c>
      <c r="F17" s="78"/>
      <c r="G17" s="78"/>
      <c r="H17" s="78"/>
      <c r="I17" s="78"/>
      <c r="J17" s="79" t="s">
        <v>88</v>
      </c>
      <c r="K17" s="79" t="s">
        <v>9</v>
      </c>
      <c r="L17" s="79"/>
      <c r="M17" s="79"/>
      <c r="N17" s="79"/>
      <c r="O17" s="79">
        <v>95.5</v>
      </c>
    </row>
    <row r="18" spans="1:15" x14ac:dyDescent="0.25">
      <c r="A18" s="78" t="s">
        <v>59</v>
      </c>
      <c r="B18" s="78">
        <v>1</v>
      </c>
      <c r="C18" s="78" t="s">
        <v>93</v>
      </c>
      <c r="D18" s="78">
        <v>6214</v>
      </c>
      <c r="E18" s="78">
        <v>6098</v>
      </c>
      <c r="F18" s="78">
        <v>150.11054899999999</v>
      </c>
      <c r="G18" s="78">
        <v>-23.950721000000001</v>
      </c>
      <c r="H18" s="78">
        <v>150.11161100000001</v>
      </c>
      <c r="I18" s="78">
        <v>-23.950917</v>
      </c>
      <c r="J18" s="79" t="s">
        <v>65</v>
      </c>
      <c r="K18" s="79" t="s">
        <v>31</v>
      </c>
      <c r="L18" s="79">
        <v>116</v>
      </c>
      <c r="M18" s="79"/>
      <c r="N18" s="79"/>
      <c r="O18" s="79">
        <v>116</v>
      </c>
    </row>
    <row r="19" spans="1:15" x14ac:dyDescent="0.25">
      <c r="A19" s="78" t="s">
        <v>59</v>
      </c>
      <c r="B19" s="78">
        <v>1</v>
      </c>
      <c r="C19" s="78" t="s">
        <v>93</v>
      </c>
      <c r="D19" s="78">
        <v>6566</v>
      </c>
      <c r="E19" s="78">
        <v>6214</v>
      </c>
      <c r="F19" s="78">
        <v>150.107879</v>
      </c>
      <c r="G19" s="78">
        <v>-23.948785000000001</v>
      </c>
      <c r="H19" s="78">
        <v>150.11054899999999</v>
      </c>
      <c r="I19" s="78">
        <v>-23.950721000000001</v>
      </c>
      <c r="J19" s="79" t="s">
        <v>64</v>
      </c>
      <c r="K19" s="79" t="s">
        <v>9</v>
      </c>
      <c r="L19" s="79">
        <v>352</v>
      </c>
      <c r="M19" s="79">
        <v>5</v>
      </c>
      <c r="N19" s="79">
        <v>0.05</v>
      </c>
      <c r="O19" s="79">
        <v>88</v>
      </c>
    </row>
    <row r="20" spans="1:15" x14ac:dyDescent="0.25">
      <c r="A20" s="78" t="s">
        <v>59</v>
      </c>
      <c r="B20" s="78">
        <v>1</v>
      </c>
      <c r="C20" s="78" t="s">
        <v>93</v>
      </c>
      <c r="D20" s="78">
        <v>6566</v>
      </c>
      <c r="E20" s="78">
        <v>6214</v>
      </c>
      <c r="F20" s="78"/>
      <c r="G20" s="78"/>
      <c r="H20" s="78"/>
      <c r="I20" s="78"/>
      <c r="J20" s="79" t="s">
        <v>88</v>
      </c>
      <c r="K20" s="79" t="s">
        <v>9</v>
      </c>
      <c r="L20" s="79"/>
      <c r="M20" s="79"/>
      <c r="N20" s="79"/>
      <c r="O20" s="79">
        <v>44</v>
      </c>
    </row>
    <row r="21" spans="1:15" x14ac:dyDescent="0.25">
      <c r="A21" s="78" t="s">
        <v>109</v>
      </c>
      <c r="B21" s="78">
        <v>2</v>
      </c>
      <c r="C21" s="78" t="s">
        <v>94</v>
      </c>
      <c r="D21" s="78">
        <v>0</v>
      </c>
      <c r="E21" s="78">
        <v>278</v>
      </c>
      <c r="F21" s="78">
        <v>150.43347700000001</v>
      </c>
      <c r="G21" s="78">
        <v>-24.206226000000001</v>
      </c>
      <c r="H21" s="78">
        <v>150.435801</v>
      </c>
      <c r="I21" s="78">
        <v>-24.204875999999999</v>
      </c>
      <c r="J21" s="79" t="s">
        <v>64</v>
      </c>
      <c r="K21" s="79" t="s">
        <v>9</v>
      </c>
      <c r="L21" s="79">
        <v>278</v>
      </c>
      <c r="M21" s="79">
        <v>6</v>
      </c>
      <c r="N21" s="79">
        <v>0.05</v>
      </c>
      <c r="O21" s="79">
        <v>83.4</v>
      </c>
    </row>
    <row r="22" spans="1:15" x14ac:dyDescent="0.25">
      <c r="A22" s="78" t="s">
        <v>109</v>
      </c>
      <c r="B22" s="78">
        <v>2</v>
      </c>
      <c r="C22" s="78" t="s">
        <v>94</v>
      </c>
      <c r="D22" s="78">
        <v>0</v>
      </c>
      <c r="E22" s="78">
        <v>278</v>
      </c>
      <c r="F22" s="78"/>
      <c r="G22" s="78"/>
      <c r="H22" s="78"/>
      <c r="I22" s="78"/>
      <c r="J22" s="79" t="s">
        <v>88</v>
      </c>
      <c r="K22" s="79" t="s">
        <v>9</v>
      </c>
      <c r="L22" s="79"/>
      <c r="M22" s="79"/>
      <c r="N22" s="79"/>
      <c r="O22" s="79">
        <v>41.7</v>
      </c>
    </row>
    <row r="23" spans="1:15" x14ac:dyDescent="0.25">
      <c r="A23" s="78" t="s">
        <v>109</v>
      </c>
      <c r="B23" s="78">
        <v>2</v>
      </c>
      <c r="C23" s="78" t="s">
        <v>94</v>
      </c>
      <c r="D23" s="78">
        <v>278</v>
      </c>
      <c r="E23" s="78">
        <v>1133</v>
      </c>
      <c r="F23" s="78">
        <v>150.435801</v>
      </c>
      <c r="G23" s="78">
        <v>-24.204875999999999</v>
      </c>
      <c r="H23" s="78">
        <v>150.442724</v>
      </c>
      <c r="I23" s="78">
        <v>-24.200498</v>
      </c>
      <c r="J23" s="79" t="s">
        <v>65</v>
      </c>
      <c r="K23" s="79" t="s">
        <v>31</v>
      </c>
      <c r="L23" s="79">
        <v>855</v>
      </c>
      <c r="M23" s="79"/>
      <c r="N23" s="79"/>
      <c r="O23" s="79">
        <v>855</v>
      </c>
    </row>
    <row r="24" spans="1:15" x14ac:dyDescent="0.25">
      <c r="A24" s="78" t="s">
        <v>109</v>
      </c>
      <c r="B24" s="78">
        <v>2</v>
      </c>
      <c r="C24" s="78" t="s">
        <v>94</v>
      </c>
      <c r="D24" s="78">
        <v>1133</v>
      </c>
      <c r="E24" s="78">
        <v>1984</v>
      </c>
      <c r="F24" s="78">
        <v>150.442724</v>
      </c>
      <c r="G24" s="78">
        <v>-24.200498</v>
      </c>
      <c r="H24" s="78">
        <v>150.44959</v>
      </c>
      <c r="I24" s="78">
        <v>-24.196093000000001</v>
      </c>
      <c r="J24" s="79" t="s">
        <v>65</v>
      </c>
      <c r="K24" s="79" t="s">
        <v>31</v>
      </c>
      <c r="L24" s="79">
        <v>851</v>
      </c>
      <c r="M24" s="79"/>
      <c r="N24" s="79"/>
      <c r="O24" s="79">
        <v>851</v>
      </c>
    </row>
    <row r="25" spans="1:15" x14ac:dyDescent="0.25">
      <c r="A25" s="78" t="s">
        <v>109</v>
      </c>
      <c r="B25" s="78">
        <v>2</v>
      </c>
      <c r="C25" s="78" t="s">
        <v>94</v>
      </c>
      <c r="D25" s="78">
        <v>1984</v>
      </c>
      <c r="E25" s="78">
        <v>2837</v>
      </c>
      <c r="F25" s="78">
        <v>150.44959</v>
      </c>
      <c r="G25" s="78">
        <v>-24.196093000000001</v>
      </c>
      <c r="H25" s="78">
        <v>150.45644799999999</v>
      </c>
      <c r="I25" s="78">
        <v>-24.191669000000001</v>
      </c>
      <c r="J25" s="79" t="s">
        <v>65</v>
      </c>
      <c r="K25" s="79" t="s">
        <v>31</v>
      </c>
      <c r="L25" s="79">
        <v>853</v>
      </c>
      <c r="M25" s="79">
        <v>0</v>
      </c>
      <c r="N25" s="79">
        <v>0</v>
      </c>
      <c r="O25" s="79">
        <v>853</v>
      </c>
    </row>
    <row r="26" spans="1:15" x14ac:dyDescent="0.25">
      <c r="A26" s="78" t="s">
        <v>109</v>
      </c>
      <c r="B26" s="78">
        <v>2</v>
      </c>
      <c r="C26" s="78" t="s">
        <v>94</v>
      </c>
      <c r="D26" s="78">
        <v>2837</v>
      </c>
      <c r="E26" s="78">
        <v>3607</v>
      </c>
      <c r="F26" s="78">
        <v>150.45644799999999</v>
      </c>
      <c r="G26" s="78">
        <v>-24.191669000000001</v>
      </c>
      <c r="H26" s="78">
        <v>150.46263999999999</v>
      </c>
      <c r="I26" s="78">
        <v>-24.187663000000001</v>
      </c>
      <c r="J26" s="79" t="s">
        <v>65</v>
      </c>
      <c r="K26" s="79" t="s">
        <v>31</v>
      </c>
      <c r="L26" s="79">
        <v>770</v>
      </c>
      <c r="M26" s="79"/>
      <c r="N26" s="79"/>
      <c r="O26" s="79">
        <v>770</v>
      </c>
    </row>
    <row r="27" spans="1:15" x14ac:dyDescent="0.25">
      <c r="A27" s="78" t="s">
        <v>109</v>
      </c>
      <c r="B27" s="78">
        <v>2</v>
      </c>
      <c r="C27" s="78" t="s">
        <v>94</v>
      </c>
      <c r="D27" s="78">
        <v>3607</v>
      </c>
      <c r="E27" s="78">
        <v>3680</v>
      </c>
      <c r="F27" s="78">
        <v>150.46263999999999</v>
      </c>
      <c r="G27" s="78">
        <v>-24.187663000000001</v>
      </c>
      <c r="H27" s="78">
        <v>150.46322599999999</v>
      </c>
      <c r="I27" s="78">
        <v>-24.187272</v>
      </c>
      <c r="J27" s="79" t="s">
        <v>64</v>
      </c>
      <c r="K27" s="79" t="s">
        <v>9</v>
      </c>
      <c r="L27" s="79">
        <v>73</v>
      </c>
      <c r="M27" s="79">
        <v>5</v>
      </c>
      <c r="N27" s="79">
        <v>0.05</v>
      </c>
      <c r="O27" s="79">
        <v>18.25</v>
      </c>
    </row>
    <row r="28" spans="1:15" x14ac:dyDescent="0.25">
      <c r="A28" s="78" t="s">
        <v>109</v>
      </c>
      <c r="B28" s="78">
        <v>2</v>
      </c>
      <c r="C28" s="78" t="s">
        <v>94</v>
      </c>
      <c r="D28" s="78">
        <v>3607</v>
      </c>
      <c r="E28" s="78">
        <v>3680</v>
      </c>
      <c r="F28" s="78"/>
      <c r="G28" s="78"/>
      <c r="H28" s="78"/>
      <c r="I28" s="78"/>
      <c r="J28" s="79" t="s">
        <v>88</v>
      </c>
      <c r="K28" s="79" t="s">
        <v>9</v>
      </c>
      <c r="L28" s="79"/>
      <c r="M28" s="79"/>
      <c r="N28" s="79"/>
      <c r="O28" s="79">
        <v>9.125</v>
      </c>
    </row>
    <row r="29" spans="1:15" x14ac:dyDescent="0.25">
      <c r="A29" s="78" t="s">
        <v>109</v>
      </c>
      <c r="B29" s="78">
        <v>2</v>
      </c>
      <c r="C29" s="78" t="s">
        <v>94</v>
      </c>
      <c r="D29" s="78">
        <v>3704</v>
      </c>
      <c r="E29" s="78">
        <v>4607</v>
      </c>
      <c r="F29" s="78">
        <v>150.46342100000001</v>
      </c>
      <c r="G29" s="78">
        <v>-24.187159000000001</v>
      </c>
      <c r="H29" s="78">
        <v>150.47073900000001</v>
      </c>
      <c r="I29" s="78">
        <v>-24.182514999999999</v>
      </c>
      <c r="J29" s="79" t="s">
        <v>66</v>
      </c>
      <c r="K29" s="79" t="s">
        <v>31</v>
      </c>
      <c r="L29" s="79">
        <v>903</v>
      </c>
      <c r="M29" s="79"/>
      <c r="N29" s="79"/>
      <c r="O29" s="79">
        <v>903</v>
      </c>
    </row>
    <row r="30" spans="1:15" x14ac:dyDescent="0.25">
      <c r="A30" s="78" t="s">
        <v>109</v>
      </c>
      <c r="B30" s="78">
        <v>2</v>
      </c>
      <c r="C30" s="78" t="s">
        <v>94</v>
      </c>
      <c r="D30" s="78">
        <v>4607</v>
      </c>
      <c r="E30" s="78">
        <v>4991</v>
      </c>
      <c r="F30" s="78">
        <v>150.40940399999999</v>
      </c>
      <c r="G30" s="78">
        <v>-24.224039000000001</v>
      </c>
      <c r="H30" s="78">
        <v>150.41231099999999</v>
      </c>
      <c r="I30" s="78">
        <v>-24.221820999999998</v>
      </c>
      <c r="J30" s="79" t="s">
        <v>64</v>
      </c>
      <c r="K30" s="79" t="s">
        <v>9</v>
      </c>
      <c r="L30" s="79">
        <v>384</v>
      </c>
      <c r="M30" s="79">
        <v>5</v>
      </c>
      <c r="N30" s="79">
        <v>0.05</v>
      </c>
      <c r="O30" s="79">
        <v>96</v>
      </c>
    </row>
    <row r="31" spans="1:15" x14ac:dyDescent="0.25">
      <c r="A31" s="78" t="s">
        <v>109</v>
      </c>
      <c r="B31" s="78">
        <v>2</v>
      </c>
      <c r="C31" s="78" t="s">
        <v>94</v>
      </c>
      <c r="D31" s="78">
        <v>4607</v>
      </c>
      <c r="E31" s="78">
        <v>4991</v>
      </c>
      <c r="F31" s="78"/>
      <c r="G31" s="78"/>
      <c r="H31" s="78"/>
      <c r="I31" s="78"/>
      <c r="J31" s="79" t="s">
        <v>88</v>
      </c>
      <c r="K31" s="79" t="s">
        <v>9</v>
      </c>
      <c r="L31" s="79"/>
      <c r="M31" s="79"/>
      <c r="N31" s="79"/>
      <c r="O31" s="79">
        <v>48</v>
      </c>
    </row>
    <row r="32" spans="1:15" x14ac:dyDescent="0.25">
      <c r="A32" s="78" t="s">
        <v>109</v>
      </c>
      <c r="B32" s="78">
        <v>2</v>
      </c>
      <c r="C32" s="78" t="s">
        <v>94</v>
      </c>
      <c r="D32" s="78">
        <v>4991</v>
      </c>
      <c r="E32" s="78">
        <v>5125</v>
      </c>
      <c r="F32" s="78">
        <v>150.41231099999999</v>
      </c>
      <c r="G32" s="78">
        <v>-24.221820999999998</v>
      </c>
      <c r="H32" s="78">
        <v>150.41331600000001</v>
      </c>
      <c r="I32" s="78">
        <v>-24.221045</v>
      </c>
      <c r="J32" s="79" t="s">
        <v>65</v>
      </c>
      <c r="K32" s="79" t="s">
        <v>31</v>
      </c>
      <c r="L32" s="79">
        <v>134</v>
      </c>
      <c r="M32" s="79"/>
      <c r="N32" s="79"/>
      <c r="O32" s="79">
        <v>134</v>
      </c>
    </row>
    <row r="33" spans="1:15" x14ac:dyDescent="0.25">
      <c r="A33" s="78" t="s">
        <v>109</v>
      </c>
      <c r="B33" s="78">
        <v>2</v>
      </c>
      <c r="C33" s="78" t="s">
        <v>94</v>
      </c>
      <c r="D33" s="78">
        <v>5125</v>
      </c>
      <c r="E33" s="78">
        <v>5231</v>
      </c>
      <c r="F33" s="78">
        <v>150.41331600000001</v>
      </c>
      <c r="G33" s="78">
        <v>-24.221045</v>
      </c>
      <c r="H33" s="78">
        <v>150.41408799999999</v>
      </c>
      <c r="I33" s="78">
        <v>-24.220400000000001</v>
      </c>
      <c r="J33" s="79" t="s">
        <v>66</v>
      </c>
      <c r="K33" s="79" t="s">
        <v>31</v>
      </c>
      <c r="L33" s="79">
        <v>106</v>
      </c>
      <c r="M33" s="79"/>
      <c r="N33" s="79"/>
      <c r="O33" s="79">
        <v>106</v>
      </c>
    </row>
    <row r="34" spans="1:15" x14ac:dyDescent="0.25">
      <c r="A34" s="78" t="s">
        <v>109</v>
      </c>
      <c r="B34" s="78">
        <v>2</v>
      </c>
      <c r="C34" s="78" t="s">
        <v>94</v>
      </c>
      <c r="D34" s="78">
        <v>5231</v>
      </c>
      <c r="E34" s="78">
        <v>5274</v>
      </c>
      <c r="F34" s="78">
        <v>150.41408799999999</v>
      </c>
      <c r="G34" s="78">
        <v>-24.220400000000001</v>
      </c>
      <c r="H34" s="78">
        <v>150.41432499999999</v>
      </c>
      <c r="I34" s="78">
        <v>-24.220085999999998</v>
      </c>
      <c r="J34" s="79" t="s">
        <v>65</v>
      </c>
      <c r="K34" s="79" t="s">
        <v>31</v>
      </c>
      <c r="L34" s="79">
        <v>43</v>
      </c>
      <c r="M34" s="79">
        <v>0</v>
      </c>
      <c r="N34" s="79">
        <v>0</v>
      </c>
      <c r="O34" s="79">
        <v>43</v>
      </c>
    </row>
    <row r="35" spans="1:15" x14ac:dyDescent="0.25">
      <c r="A35" s="78" t="s">
        <v>109</v>
      </c>
      <c r="B35" s="78">
        <v>2</v>
      </c>
      <c r="C35" s="78" t="s">
        <v>94</v>
      </c>
      <c r="D35" s="78">
        <v>5314</v>
      </c>
      <c r="E35" s="78">
        <v>5417</v>
      </c>
      <c r="F35" s="78">
        <v>150.41443799999999</v>
      </c>
      <c r="G35" s="78">
        <v>-24.219750000000001</v>
      </c>
      <c r="H35" s="78">
        <v>150.41498200000001</v>
      </c>
      <c r="I35" s="78">
        <v>-24.218962999999999</v>
      </c>
      <c r="J35" s="79" t="s">
        <v>65</v>
      </c>
      <c r="K35" s="79" t="s">
        <v>31</v>
      </c>
      <c r="L35" s="79">
        <v>103</v>
      </c>
      <c r="M35" s="79">
        <v>0</v>
      </c>
      <c r="N35" s="79">
        <v>0</v>
      </c>
      <c r="O35" s="79">
        <v>103</v>
      </c>
    </row>
    <row r="36" spans="1:15" x14ac:dyDescent="0.25">
      <c r="A36" s="78" t="s">
        <v>109</v>
      </c>
      <c r="B36" s="78">
        <v>2</v>
      </c>
      <c r="C36" s="78" t="s">
        <v>94</v>
      </c>
      <c r="D36" s="78">
        <v>5417</v>
      </c>
      <c r="E36" s="78">
        <v>5656</v>
      </c>
      <c r="F36" s="78">
        <v>150.41498200000001</v>
      </c>
      <c r="G36" s="78">
        <v>-24.218962999999999</v>
      </c>
      <c r="H36" s="78">
        <v>150.41682399999999</v>
      </c>
      <c r="I36" s="78">
        <v>-24.217621000000001</v>
      </c>
      <c r="J36" s="79" t="s">
        <v>64</v>
      </c>
      <c r="K36" s="79" t="s">
        <v>9</v>
      </c>
      <c r="L36" s="79">
        <v>239</v>
      </c>
      <c r="M36" s="79">
        <v>5</v>
      </c>
      <c r="N36" s="79">
        <v>0.05</v>
      </c>
      <c r="O36" s="79">
        <v>59.75</v>
      </c>
    </row>
    <row r="37" spans="1:15" x14ac:dyDescent="0.25">
      <c r="A37" s="78" t="s">
        <v>109</v>
      </c>
      <c r="B37" s="78">
        <v>2</v>
      </c>
      <c r="C37" s="78" t="s">
        <v>94</v>
      </c>
      <c r="D37" s="78">
        <v>5417</v>
      </c>
      <c r="E37" s="78">
        <v>5656</v>
      </c>
      <c r="F37" s="78"/>
      <c r="G37" s="78"/>
      <c r="H37" s="78"/>
      <c r="I37" s="78"/>
      <c r="J37" s="79" t="s">
        <v>88</v>
      </c>
      <c r="K37" s="79" t="s">
        <v>9</v>
      </c>
      <c r="L37" s="79"/>
      <c r="M37" s="79"/>
      <c r="N37" s="79"/>
      <c r="O37" s="79">
        <v>29.875</v>
      </c>
    </row>
    <row r="38" spans="1:15" x14ac:dyDescent="0.25">
      <c r="A38" s="78" t="s">
        <v>109</v>
      </c>
      <c r="B38" s="78">
        <v>2</v>
      </c>
      <c r="C38" s="78" t="s">
        <v>94</v>
      </c>
      <c r="D38" s="78">
        <v>5656</v>
      </c>
      <c r="E38" s="78">
        <v>5789</v>
      </c>
      <c r="F38" s="78">
        <v>150.41682399999999</v>
      </c>
      <c r="G38" s="78">
        <v>-24.217621000000001</v>
      </c>
      <c r="H38" s="78">
        <v>150.41784000000001</v>
      </c>
      <c r="I38" s="78">
        <v>-24.216864000000001</v>
      </c>
      <c r="J38" s="79" t="s">
        <v>66</v>
      </c>
      <c r="K38" s="79" t="s">
        <v>31</v>
      </c>
      <c r="L38" s="79">
        <v>133</v>
      </c>
      <c r="M38" s="79"/>
      <c r="N38" s="79"/>
      <c r="O38" s="79">
        <v>133</v>
      </c>
    </row>
    <row r="39" spans="1:15" x14ac:dyDescent="0.25">
      <c r="A39" s="78" t="s">
        <v>109</v>
      </c>
      <c r="B39" s="78">
        <v>2</v>
      </c>
      <c r="C39" s="78" t="s">
        <v>94</v>
      </c>
      <c r="D39" s="78">
        <v>5789</v>
      </c>
      <c r="E39" s="78">
        <v>6296</v>
      </c>
      <c r="F39" s="78">
        <v>150.41784000000001</v>
      </c>
      <c r="G39" s="78">
        <v>-24.216864000000001</v>
      </c>
      <c r="H39" s="78">
        <v>150.421717</v>
      </c>
      <c r="I39" s="78">
        <v>-24.213991</v>
      </c>
      <c r="J39" s="79" t="s">
        <v>64</v>
      </c>
      <c r="K39" s="79" t="s">
        <v>9</v>
      </c>
      <c r="L39" s="79">
        <v>507</v>
      </c>
      <c r="M39" s="79">
        <v>5</v>
      </c>
      <c r="N39" s="79">
        <v>0.05</v>
      </c>
      <c r="O39" s="79">
        <v>126.75</v>
      </c>
    </row>
    <row r="40" spans="1:15" x14ac:dyDescent="0.25">
      <c r="A40" s="78" t="s">
        <v>109</v>
      </c>
      <c r="B40" s="78">
        <v>2</v>
      </c>
      <c r="C40" s="78" t="s">
        <v>94</v>
      </c>
      <c r="D40" s="78">
        <v>5789</v>
      </c>
      <c r="E40" s="78">
        <v>6296</v>
      </c>
      <c r="F40" s="78"/>
      <c r="G40" s="78"/>
      <c r="H40" s="78"/>
      <c r="I40" s="78"/>
      <c r="J40" s="79" t="s">
        <v>88</v>
      </c>
      <c r="K40" s="79" t="s">
        <v>9</v>
      </c>
      <c r="L40" s="79"/>
      <c r="M40" s="79"/>
      <c r="N40" s="79"/>
      <c r="O40" s="79">
        <v>63.375</v>
      </c>
    </row>
    <row r="41" spans="1:15" x14ac:dyDescent="0.25">
      <c r="A41" s="78" t="s">
        <v>109</v>
      </c>
      <c r="B41" s="78">
        <v>2</v>
      </c>
      <c r="C41" s="78" t="s">
        <v>94</v>
      </c>
      <c r="D41" s="78">
        <v>6296</v>
      </c>
      <c r="E41" s="78">
        <v>6349</v>
      </c>
      <c r="F41" s="78">
        <v>150.421717</v>
      </c>
      <c r="G41" s="78">
        <v>-24.213991</v>
      </c>
      <c r="H41" s="78">
        <v>150.42212499999999</v>
      </c>
      <c r="I41" s="78">
        <v>-24.213688000000001</v>
      </c>
      <c r="J41" s="79" t="s">
        <v>65</v>
      </c>
      <c r="K41" s="79" t="s">
        <v>31</v>
      </c>
      <c r="L41" s="79">
        <v>53</v>
      </c>
      <c r="M41" s="79">
        <v>0</v>
      </c>
      <c r="N41" s="79">
        <v>0</v>
      </c>
      <c r="O41" s="79">
        <v>53</v>
      </c>
    </row>
    <row r="42" spans="1:15" x14ac:dyDescent="0.25">
      <c r="A42" s="78" t="s">
        <v>109</v>
      </c>
      <c r="B42" s="78">
        <v>2</v>
      </c>
      <c r="C42" s="78" t="s">
        <v>94</v>
      </c>
      <c r="D42" s="78">
        <v>6349</v>
      </c>
      <c r="E42" s="78">
        <v>6402</v>
      </c>
      <c r="F42" s="78">
        <v>150.42212499999999</v>
      </c>
      <c r="G42" s="78">
        <v>-24.213688000000001</v>
      </c>
      <c r="H42" s="78">
        <v>150.422529</v>
      </c>
      <c r="I42" s="78">
        <v>-24.213384999999999</v>
      </c>
      <c r="J42" s="79" t="s">
        <v>64</v>
      </c>
      <c r="K42" s="79" t="s">
        <v>9</v>
      </c>
      <c r="L42" s="79">
        <v>53</v>
      </c>
      <c r="M42" s="79">
        <v>5</v>
      </c>
      <c r="N42" s="79">
        <v>0.05</v>
      </c>
      <c r="O42" s="79">
        <v>13.25</v>
      </c>
    </row>
    <row r="43" spans="1:15" x14ac:dyDescent="0.25">
      <c r="A43" s="78" t="s">
        <v>109</v>
      </c>
      <c r="B43" s="78">
        <v>2</v>
      </c>
      <c r="C43" s="78" t="s">
        <v>94</v>
      </c>
      <c r="D43" s="78">
        <v>6402</v>
      </c>
      <c r="E43" s="78">
        <v>6533</v>
      </c>
      <c r="F43" s="78">
        <v>150.422529</v>
      </c>
      <c r="G43" s="78">
        <v>-24.213384999999999</v>
      </c>
      <c r="H43" s="78">
        <v>150.42351500000001</v>
      </c>
      <c r="I43" s="78">
        <v>-24.212624000000002</v>
      </c>
      <c r="J43" s="79" t="s">
        <v>65</v>
      </c>
      <c r="K43" s="79" t="s">
        <v>31</v>
      </c>
      <c r="L43" s="79">
        <v>131</v>
      </c>
      <c r="M43" s="79"/>
      <c r="N43" s="79"/>
      <c r="O43" s="79">
        <v>131</v>
      </c>
    </row>
    <row r="44" spans="1:15" x14ac:dyDescent="0.25">
      <c r="A44" s="78" t="s">
        <v>109</v>
      </c>
      <c r="B44" s="78">
        <v>2</v>
      </c>
      <c r="C44" s="78" t="s">
        <v>94</v>
      </c>
      <c r="D44" s="78">
        <v>6533</v>
      </c>
      <c r="E44" s="78">
        <v>6881</v>
      </c>
      <c r="F44" s="78">
        <v>150.42351500000001</v>
      </c>
      <c r="G44" s="78">
        <v>-24.212624000000002</v>
      </c>
      <c r="H44" s="78">
        <v>150.42610500000001</v>
      </c>
      <c r="I44" s="78">
        <v>-24.210636000000001</v>
      </c>
      <c r="J44" s="79" t="s">
        <v>64</v>
      </c>
      <c r="K44" s="79" t="s">
        <v>9</v>
      </c>
      <c r="L44" s="79">
        <v>348</v>
      </c>
      <c r="M44" s="79">
        <v>5</v>
      </c>
      <c r="N44" s="79">
        <v>0.05</v>
      </c>
      <c r="O44" s="79">
        <v>87</v>
      </c>
    </row>
    <row r="45" spans="1:15" x14ac:dyDescent="0.25">
      <c r="A45" s="78" t="s">
        <v>109</v>
      </c>
      <c r="B45" s="78">
        <v>2</v>
      </c>
      <c r="C45" s="78" t="s">
        <v>94</v>
      </c>
      <c r="D45" s="78">
        <v>6533</v>
      </c>
      <c r="E45" s="78">
        <v>6881</v>
      </c>
      <c r="F45" s="78"/>
      <c r="G45" s="78"/>
      <c r="H45" s="78"/>
      <c r="I45" s="78"/>
      <c r="J45" s="79" t="s">
        <v>88</v>
      </c>
      <c r="K45" s="79" t="s">
        <v>9</v>
      </c>
      <c r="L45" s="79"/>
      <c r="M45" s="79"/>
      <c r="N45" s="79"/>
      <c r="O45" s="79">
        <v>43.5</v>
      </c>
    </row>
    <row r="46" spans="1:15" x14ac:dyDescent="0.25">
      <c r="A46" s="78" t="s">
        <v>109</v>
      </c>
      <c r="B46" s="78">
        <v>2</v>
      </c>
      <c r="C46" s="78" t="s">
        <v>94</v>
      </c>
      <c r="D46" s="78">
        <v>6881</v>
      </c>
      <c r="E46" s="78">
        <v>7017</v>
      </c>
      <c r="F46" s="78">
        <v>150.42610500000001</v>
      </c>
      <c r="G46" s="78">
        <v>-24.210636000000001</v>
      </c>
      <c r="H46" s="78">
        <v>150.42741699999999</v>
      </c>
      <c r="I46" s="78">
        <v>-24.210487000000001</v>
      </c>
      <c r="J46" s="79" t="s">
        <v>65</v>
      </c>
      <c r="K46" s="79" t="s">
        <v>31</v>
      </c>
      <c r="L46" s="79">
        <v>136</v>
      </c>
      <c r="M46" s="79">
        <v>0</v>
      </c>
      <c r="N46" s="79">
        <v>0</v>
      </c>
      <c r="O46" s="79">
        <v>136</v>
      </c>
    </row>
    <row r="47" spans="1:15" x14ac:dyDescent="0.25">
      <c r="A47" s="78" t="s">
        <v>109</v>
      </c>
      <c r="B47" s="78">
        <v>2</v>
      </c>
      <c r="C47" s="78" t="s">
        <v>94</v>
      </c>
      <c r="D47" s="78">
        <v>7017</v>
      </c>
      <c r="E47" s="78">
        <v>7652</v>
      </c>
      <c r="F47" s="78">
        <v>150.42741699999999</v>
      </c>
      <c r="G47" s="78">
        <v>-24.210487000000001</v>
      </c>
      <c r="H47" s="78">
        <v>150.43235899999999</v>
      </c>
      <c r="I47" s="78">
        <v>-24.207001000000002</v>
      </c>
      <c r="J47" s="79" t="s">
        <v>65</v>
      </c>
      <c r="K47" s="79" t="s">
        <v>31</v>
      </c>
      <c r="L47" s="79">
        <v>635</v>
      </c>
      <c r="M47" s="79">
        <v>0</v>
      </c>
      <c r="N47" s="79">
        <v>0</v>
      </c>
      <c r="O47" s="79">
        <v>635</v>
      </c>
    </row>
    <row r="48" spans="1:15" x14ac:dyDescent="0.25">
      <c r="A48" s="78" t="s">
        <v>109</v>
      </c>
      <c r="B48" s="78">
        <v>2</v>
      </c>
      <c r="C48" s="78" t="s">
        <v>94</v>
      </c>
      <c r="D48" s="78">
        <v>7652</v>
      </c>
      <c r="E48" s="78">
        <v>7767</v>
      </c>
      <c r="F48" s="78">
        <v>150.43235899999999</v>
      </c>
      <c r="G48" s="78">
        <v>-24.207001000000002</v>
      </c>
      <c r="H48" s="78">
        <v>150.433255</v>
      </c>
      <c r="I48" s="78">
        <v>-24.206367</v>
      </c>
      <c r="J48" s="79" t="s">
        <v>65</v>
      </c>
      <c r="K48" s="79" t="s">
        <v>31</v>
      </c>
      <c r="L48" s="79">
        <v>115</v>
      </c>
      <c r="M48" s="79"/>
      <c r="N48" s="79"/>
      <c r="O48" s="79">
        <v>115</v>
      </c>
    </row>
    <row r="49" spans="1:15" x14ac:dyDescent="0.25">
      <c r="A49" s="78" t="s">
        <v>109</v>
      </c>
      <c r="B49" s="78">
        <v>2</v>
      </c>
      <c r="C49" s="78" t="s">
        <v>94</v>
      </c>
      <c r="D49" s="78">
        <v>7767</v>
      </c>
      <c r="E49" s="78">
        <v>7781</v>
      </c>
      <c r="F49" s="78">
        <v>150.433255</v>
      </c>
      <c r="G49" s="78">
        <v>-24.206367</v>
      </c>
      <c r="H49" s="78">
        <v>150.43338499999999</v>
      </c>
      <c r="I49" s="78">
        <v>-24.206284</v>
      </c>
      <c r="J49" s="79" t="s">
        <v>65</v>
      </c>
      <c r="K49" s="79" t="s">
        <v>31</v>
      </c>
      <c r="L49" s="79">
        <v>14</v>
      </c>
      <c r="M49" s="79"/>
      <c r="N49" s="79"/>
      <c r="O49" s="79">
        <v>14</v>
      </c>
    </row>
    <row r="50" spans="1:15" x14ac:dyDescent="0.25">
      <c r="A50" s="78" t="s">
        <v>110</v>
      </c>
      <c r="B50" s="78">
        <v>2</v>
      </c>
      <c r="C50" s="78" t="s">
        <v>95</v>
      </c>
      <c r="D50" s="78">
        <v>3</v>
      </c>
      <c r="E50" s="78">
        <v>16</v>
      </c>
      <c r="F50" s="78">
        <v>150.33881400000001</v>
      </c>
      <c r="G50" s="78">
        <v>-24.218330000000002</v>
      </c>
      <c r="H50" s="78">
        <v>150.338919</v>
      </c>
      <c r="I50" s="78">
        <v>-24.218402999999999</v>
      </c>
      <c r="J50" s="79" t="s">
        <v>64</v>
      </c>
      <c r="K50" s="79" t="s">
        <v>9</v>
      </c>
      <c r="L50" s="79">
        <v>13</v>
      </c>
      <c r="M50" s="79">
        <v>4</v>
      </c>
      <c r="N50" s="79">
        <v>0.05</v>
      </c>
      <c r="O50" s="79">
        <v>2.6</v>
      </c>
    </row>
    <row r="51" spans="1:15" x14ac:dyDescent="0.25">
      <c r="A51" s="78" t="s">
        <v>110</v>
      </c>
      <c r="B51" s="78">
        <v>2</v>
      </c>
      <c r="C51" s="78" t="s">
        <v>95</v>
      </c>
      <c r="D51" s="78">
        <v>3</v>
      </c>
      <c r="E51" s="78">
        <v>16</v>
      </c>
      <c r="F51" s="78"/>
      <c r="G51" s="78"/>
      <c r="H51" s="78"/>
      <c r="I51" s="78"/>
      <c r="J51" s="79" t="s">
        <v>88</v>
      </c>
      <c r="K51" s="79" t="s">
        <v>9</v>
      </c>
      <c r="L51" s="79"/>
      <c r="M51" s="79"/>
      <c r="N51" s="79"/>
      <c r="O51" s="79">
        <v>1.3</v>
      </c>
    </row>
    <row r="52" spans="1:15" x14ac:dyDescent="0.25">
      <c r="A52" s="78" t="s">
        <v>110</v>
      </c>
      <c r="B52" s="78">
        <v>2</v>
      </c>
      <c r="C52" s="78" t="s">
        <v>95</v>
      </c>
      <c r="D52" s="78">
        <v>16</v>
      </c>
      <c r="E52" s="78">
        <v>92</v>
      </c>
      <c r="F52" s="78">
        <v>150.338919</v>
      </c>
      <c r="G52" s="78">
        <v>-24.218402999999999</v>
      </c>
      <c r="H52" s="78">
        <v>150.33936700000001</v>
      </c>
      <c r="I52" s="78">
        <v>-24.218955000000001</v>
      </c>
      <c r="J52" s="79" t="s">
        <v>65</v>
      </c>
      <c r="K52" s="79" t="s">
        <v>31</v>
      </c>
      <c r="L52" s="79">
        <v>76</v>
      </c>
      <c r="M52" s="79"/>
      <c r="N52" s="79"/>
      <c r="O52" s="79">
        <v>76</v>
      </c>
    </row>
    <row r="53" spans="1:15" x14ac:dyDescent="0.25">
      <c r="A53" s="78" t="s">
        <v>110</v>
      </c>
      <c r="B53" s="78">
        <v>2</v>
      </c>
      <c r="C53" s="78" t="s">
        <v>95</v>
      </c>
      <c r="D53" s="78">
        <v>92</v>
      </c>
      <c r="E53" s="78">
        <v>394</v>
      </c>
      <c r="F53" s="78">
        <v>150.33936700000001</v>
      </c>
      <c r="G53" s="78">
        <v>-24.218955000000001</v>
      </c>
      <c r="H53" s="78">
        <v>150.341106</v>
      </c>
      <c r="I53" s="78">
        <v>-24.221160000000001</v>
      </c>
      <c r="J53" s="79" t="s">
        <v>64</v>
      </c>
      <c r="K53" s="79" t="s">
        <v>9</v>
      </c>
      <c r="L53" s="79">
        <v>302</v>
      </c>
      <c r="M53" s="79">
        <v>4</v>
      </c>
      <c r="N53" s="79">
        <v>0.05</v>
      </c>
      <c r="O53" s="79">
        <v>60.4</v>
      </c>
    </row>
    <row r="54" spans="1:15" x14ac:dyDescent="0.25">
      <c r="A54" s="78" t="s">
        <v>110</v>
      </c>
      <c r="B54" s="78">
        <v>2</v>
      </c>
      <c r="C54" s="78" t="s">
        <v>95</v>
      </c>
      <c r="D54" s="78">
        <v>92</v>
      </c>
      <c r="E54" s="78">
        <v>394</v>
      </c>
      <c r="F54" s="78"/>
      <c r="G54" s="78"/>
      <c r="H54" s="78"/>
      <c r="I54" s="78"/>
      <c r="J54" s="79" t="s">
        <v>88</v>
      </c>
      <c r="K54" s="79" t="s">
        <v>9</v>
      </c>
      <c r="L54" s="79"/>
      <c r="M54" s="79"/>
      <c r="N54" s="79"/>
      <c r="O54" s="79">
        <v>30.2</v>
      </c>
    </row>
    <row r="55" spans="1:15" x14ac:dyDescent="0.25">
      <c r="A55" s="78" t="s">
        <v>110</v>
      </c>
      <c r="B55" s="78">
        <v>2</v>
      </c>
      <c r="C55" s="78" t="s">
        <v>95</v>
      </c>
      <c r="D55" s="78">
        <v>394</v>
      </c>
      <c r="E55" s="78">
        <v>902</v>
      </c>
      <c r="F55" s="78">
        <v>150.341106</v>
      </c>
      <c r="G55" s="78">
        <v>-24.221160000000001</v>
      </c>
      <c r="H55" s="78">
        <v>150.34405799999999</v>
      </c>
      <c r="I55" s="78">
        <v>-24.224858000000001</v>
      </c>
      <c r="J55" s="79" t="s">
        <v>64</v>
      </c>
      <c r="K55" s="79" t="s">
        <v>9</v>
      </c>
      <c r="L55" s="79">
        <v>508</v>
      </c>
      <c r="M55" s="79">
        <v>4</v>
      </c>
      <c r="N55" s="79">
        <v>0.05</v>
      </c>
      <c r="O55" s="79">
        <v>101.6</v>
      </c>
    </row>
    <row r="56" spans="1:15" x14ac:dyDescent="0.25">
      <c r="A56" s="78" t="s">
        <v>110</v>
      </c>
      <c r="B56" s="78">
        <v>2</v>
      </c>
      <c r="C56" s="78" t="s">
        <v>95</v>
      </c>
      <c r="D56" s="78">
        <v>394</v>
      </c>
      <c r="E56" s="78">
        <v>902</v>
      </c>
      <c r="F56" s="78"/>
      <c r="G56" s="78"/>
      <c r="H56" s="78"/>
      <c r="I56" s="78"/>
      <c r="J56" s="79" t="s">
        <v>88</v>
      </c>
      <c r="K56" s="79" t="s">
        <v>9</v>
      </c>
      <c r="L56" s="79"/>
      <c r="M56" s="79"/>
      <c r="N56" s="79"/>
      <c r="O56" s="79">
        <v>50.8</v>
      </c>
    </row>
    <row r="57" spans="1:15" x14ac:dyDescent="0.25">
      <c r="A57" s="78" t="s">
        <v>110</v>
      </c>
      <c r="B57" s="78">
        <v>2</v>
      </c>
      <c r="C57" s="78" t="s">
        <v>95</v>
      </c>
      <c r="D57" s="78">
        <v>902</v>
      </c>
      <c r="E57" s="78">
        <v>1011</v>
      </c>
      <c r="F57" s="78">
        <v>150.34405799999999</v>
      </c>
      <c r="G57" s="78">
        <v>-24.224858000000001</v>
      </c>
      <c r="H57" s="78">
        <v>150.34468200000001</v>
      </c>
      <c r="I57" s="78">
        <v>-24.225653999999999</v>
      </c>
      <c r="J57" s="79" t="s">
        <v>64</v>
      </c>
      <c r="K57" s="79" t="s">
        <v>9</v>
      </c>
      <c r="L57" s="79">
        <v>109</v>
      </c>
      <c r="M57" s="79">
        <v>4</v>
      </c>
      <c r="N57" s="79">
        <v>0.05</v>
      </c>
      <c r="O57" s="79">
        <v>21.8</v>
      </c>
    </row>
    <row r="58" spans="1:15" x14ac:dyDescent="0.25">
      <c r="A58" s="78" t="s">
        <v>110</v>
      </c>
      <c r="B58" s="78">
        <v>2</v>
      </c>
      <c r="C58" s="78" t="s">
        <v>95</v>
      </c>
      <c r="D58" s="78">
        <v>902</v>
      </c>
      <c r="E58" s="78">
        <v>1011</v>
      </c>
      <c r="F58" s="78"/>
      <c r="G58" s="78"/>
      <c r="H58" s="78"/>
      <c r="I58" s="78"/>
      <c r="J58" s="79" t="s">
        <v>88</v>
      </c>
      <c r="K58" s="79" t="s">
        <v>9</v>
      </c>
      <c r="L58" s="79"/>
      <c r="M58" s="79"/>
      <c r="N58" s="79"/>
      <c r="O58" s="79">
        <v>10.9</v>
      </c>
    </row>
    <row r="59" spans="1:15" x14ac:dyDescent="0.25">
      <c r="A59" s="78" t="s">
        <v>110</v>
      </c>
      <c r="B59" s="78">
        <v>2</v>
      </c>
      <c r="C59" s="78" t="s">
        <v>95</v>
      </c>
      <c r="D59" s="78">
        <v>1011</v>
      </c>
      <c r="E59" s="78">
        <v>1196</v>
      </c>
      <c r="F59" s="78">
        <v>150.34468200000001</v>
      </c>
      <c r="G59" s="78">
        <v>-24.225653999999999</v>
      </c>
      <c r="H59" s="78">
        <v>150.345765</v>
      </c>
      <c r="I59" s="78">
        <v>-24.226997999999998</v>
      </c>
      <c r="J59" s="79" t="s">
        <v>65</v>
      </c>
      <c r="K59" s="79" t="s">
        <v>31</v>
      </c>
      <c r="L59" s="79">
        <v>185</v>
      </c>
      <c r="M59" s="79"/>
      <c r="N59" s="79"/>
      <c r="O59" s="79">
        <v>185</v>
      </c>
    </row>
    <row r="60" spans="1:15" x14ac:dyDescent="0.25">
      <c r="A60" s="78" t="s">
        <v>110</v>
      </c>
      <c r="B60" s="78">
        <v>2</v>
      </c>
      <c r="C60" s="78" t="s">
        <v>95</v>
      </c>
      <c r="D60" s="78">
        <v>1196</v>
      </c>
      <c r="E60" s="78">
        <v>1266</v>
      </c>
      <c r="F60" s="78">
        <v>150.345765</v>
      </c>
      <c r="G60" s="78">
        <v>-24.226997999999998</v>
      </c>
      <c r="H60" s="78">
        <v>150.34617299999999</v>
      </c>
      <c r="I60" s="78">
        <v>-24.227512999999998</v>
      </c>
      <c r="J60" s="79" t="s">
        <v>64</v>
      </c>
      <c r="K60" s="79" t="s">
        <v>9</v>
      </c>
      <c r="L60" s="79">
        <v>70</v>
      </c>
      <c r="M60" s="79">
        <v>4</v>
      </c>
      <c r="N60" s="79">
        <v>0.05</v>
      </c>
      <c r="O60" s="79">
        <v>14</v>
      </c>
    </row>
    <row r="61" spans="1:15" x14ac:dyDescent="0.25">
      <c r="A61" s="78" t="s">
        <v>110</v>
      </c>
      <c r="B61" s="78">
        <v>2</v>
      </c>
      <c r="C61" s="78" t="s">
        <v>95</v>
      </c>
      <c r="D61" s="78">
        <v>1196</v>
      </c>
      <c r="E61" s="78">
        <v>1266</v>
      </c>
      <c r="F61" s="78"/>
      <c r="G61" s="78"/>
      <c r="H61" s="78"/>
      <c r="I61" s="78"/>
      <c r="J61" s="79" t="s">
        <v>88</v>
      </c>
      <c r="K61" s="79" t="s">
        <v>9</v>
      </c>
      <c r="L61" s="79"/>
      <c r="M61" s="79"/>
      <c r="N61" s="79"/>
      <c r="O61" s="79">
        <v>7</v>
      </c>
    </row>
    <row r="62" spans="1:15" x14ac:dyDescent="0.25">
      <c r="A62" s="78" t="s">
        <v>111</v>
      </c>
      <c r="B62" s="78">
        <v>2</v>
      </c>
      <c r="C62" s="78" t="s">
        <v>96</v>
      </c>
      <c r="D62" s="78">
        <v>55</v>
      </c>
      <c r="E62" s="78">
        <v>831</v>
      </c>
      <c r="F62" s="78">
        <v>150.36492200000001</v>
      </c>
      <c r="G62" s="78">
        <v>-24.199235999999999</v>
      </c>
      <c r="H62" s="78">
        <v>150.35889800000001</v>
      </c>
      <c r="I62" s="78">
        <v>-24.203541000000001</v>
      </c>
      <c r="J62" s="79" t="s">
        <v>66</v>
      </c>
      <c r="K62" s="79" t="s">
        <v>31</v>
      </c>
      <c r="L62" s="79">
        <v>776</v>
      </c>
      <c r="M62" s="79">
        <v>0</v>
      </c>
      <c r="N62" s="79">
        <v>0</v>
      </c>
      <c r="O62" s="79">
        <v>776</v>
      </c>
    </row>
    <row r="63" spans="1:15" x14ac:dyDescent="0.25">
      <c r="A63" s="78" t="s">
        <v>111</v>
      </c>
      <c r="B63" s="78">
        <v>2</v>
      </c>
      <c r="C63" s="78" t="s">
        <v>96</v>
      </c>
      <c r="D63" s="78">
        <v>831</v>
      </c>
      <c r="E63" s="78">
        <v>943</v>
      </c>
      <c r="F63" s="78">
        <v>150.35889800000001</v>
      </c>
      <c r="G63" s="78">
        <v>-24.203541000000001</v>
      </c>
      <c r="H63" s="78">
        <v>150.35803899999999</v>
      </c>
      <c r="I63" s="78">
        <v>-24.204173999999998</v>
      </c>
      <c r="J63" s="79" t="s">
        <v>65</v>
      </c>
      <c r="K63" s="79" t="s">
        <v>31</v>
      </c>
      <c r="L63" s="79">
        <v>112</v>
      </c>
      <c r="M63" s="79">
        <v>0</v>
      </c>
      <c r="N63" s="79">
        <v>0</v>
      </c>
      <c r="O63" s="79">
        <v>112</v>
      </c>
    </row>
    <row r="64" spans="1:15" x14ac:dyDescent="0.25">
      <c r="A64" s="78" t="s">
        <v>111</v>
      </c>
      <c r="B64" s="78">
        <v>2</v>
      </c>
      <c r="C64" s="78" t="s">
        <v>96</v>
      </c>
      <c r="D64" s="78">
        <v>943</v>
      </c>
      <c r="E64" s="78">
        <v>987</v>
      </c>
      <c r="F64" s="78">
        <v>150.35803899999999</v>
      </c>
      <c r="G64" s="78">
        <v>-24.204173999999998</v>
      </c>
      <c r="H64" s="78">
        <v>150.357699</v>
      </c>
      <c r="I64" s="78">
        <v>-24.204416999999999</v>
      </c>
      <c r="J64" s="79" t="s">
        <v>66</v>
      </c>
      <c r="K64" s="79" t="s">
        <v>31</v>
      </c>
      <c r="L64" s="79">
        <v>44</v>
      </c>
      <c r="M64" s="79"/>
      <c r="N64" s="79"/>
      <c r="O64" s="79">
        <v>44</v>
      </c>
    </row>
    <row r="65" spans="1:15" x14ac:dyDescent="0.25">
      <c r="A65" s="78" t="s">
        <v>111</v>
      </c>
      <c r="B65" s="78">
        <v>2</v>
      </c>
      <c r="C65" s="78" t="s">
        <v>96</v>
      </c>
      <c r="D65" s="78">
        <v>1296</v>
      </c>
      <c r="E65" s="78">
        <v>2108</v>
      </c>
      <c r="F65" s="78">
        <v>150.355312</v>
      </c>
      <c r="G65" s="78">
        <v>-24.206139</v>
      </c>
      <c r="H65" s="78">
        <v>150.34882500000001</v>
      </c>
      <c r="I65" s="78">
        <v>-24.210380000000001</v>
      </c>
      <c r="J65" s="79" t="s">
        <v>66</v>
      </c>
      <c r="K65" s="79" t="s">
        <v>31</v>
      </c>
      <c r="L65" s="79">
        <v>812</v>
      </c>
      <c r="M65" s="79"/>
      <c r="N65" s="79"/>
      <c r="O65" s="79">
        <v>812</v>
      </c>
    </row>
    <row r="66" spans="1:15" x14ac:dyDescent="0.25">
      <c r="A66" s="78" t="s">
        <v>111</v>
      </c>
      <c r="B66" s="78">
        <v>2</v>
      </c>
      <c r="C66" s="78" t="s">
        <v>96</v>
      </c>
      <c r="D66" s="78">
        <v>2584</v>
      </c>
      <c r="E66" s="78">
        <v>2693</v>
      </c>
      <c r="F66" s="78">
        <v>150.34536700000001</v>
      </c>
      <c r="G66" s="78">
        <v>-24.213277999999999</v>
      </c>
      <c r="H66" s="78">
        <v>150.34454299999999</v>
      </c>
      <c r="I66" s="78">
        <v>-24.213901</v>
      </c>
      <c r="J66" s="79" t="s">
        <v>64</v>
      </c>
      <c r="K66" s="79" t="s">
        <v>9</v>
      </c>
      <c r="L66" s="79">
        <v>109</v>
      </c>
      <c r="M66" s="79">
        <v>6</v>
      </c>
      <c r="N66" s="79">
        <v>0.05</v>
      </c>
      <c r="O66" s="79">
        <v>32.700000000000003</v>
      </c>
    </row>
    <row r="67" spans="1:15" x14ac:dyDescent="0.25">
      <c r="A67" s="78" t="s">
        <v>111</v>
      </c>
      <c r="B67" s="78">
        <v>2</v>
      </c>
      <c r="C67" s="78" t="s">
        <v>96</v>
      </c>
      <c r="D67" s="78">
        <v>2584</v>
      </c>
      <c r="E67" s="78">
        <v>2693</v>
      </c>
      <c r="F67" s="78"/>
      <c r="G67" s="78"/>
      <c r="H67" s="78"/>
      <c r="I67" s="78"/>
      <c r="J67" s="79" t="s">
        <v>88</v>
      </c>
      <c r="K67" s="79" t="s">
        <v>9</v>
      </c>
      <c r="L67" s="79"/>
      <c r="M67" s="79"/>
      <c r="N67" s="79"/>
      <c r="O67" s="79">
        <v>16.350000000000001</v>
      </c>
    </row>
    <row r="68" spans="1:15" x14ac:dyDescent="0.25">
      <c r="A68" s="78" t="s">
        <v>111</v>
      </c>
      <c r="B68" s="78">
        <v>2</v>
      </c>
      <c r="C68" s="78" t="s">
        <v>96</v>
      </c>
      <c r="D68" s="78">
        <v>2693</v>
      </c>
      <c r="E68" s="78">
        <v>3818</v>
      </c>
      <c r="F68" s="78">
        <v>150.34454299999999</v>
      </c>
      <c r="G68" s="78">
        <v>-24.213901</v>
      </c>
      <c r="H68" s="78">
        <v>150.33596600000001</v>
      </c>
      <c r="I68" s="78">
        <v>-24.220331000000002</v>
      </c>
      <c r="J68" s="79" t="s">
        <v>66</v>
      </c>
      <c r="K68" s="79" t="s">
        <v>31</v>
      </c>
      <c r="L68" s="79">
        <v>1125</v>
      </c>
      <c r="M68" s="79"/>
      <c r="N68" s="79"/>
      <c r="O68" s="79">
        <v>1125</v>
      </c>
    </row>
    <row r="69" spans="1:15" x14ac:dyDescent="0.25">
      <c r="A69" s="78" t="s">
        <v>111</v>
      </c>
      <c r="B69" s="78">
        <v>2</v>
      </c>
      <c r="C69" s="78" t="s">
        <v>96</v>
      </c>
      <c r="D69" s="78">
        <v>4046</v>
      </c>
      <c r="E69" s="78">
        <v>4155</v>
      </c>
      <c r="F69" s="78">
        <v>150.33422200000001</v>
      </c>
      <c r="G69" s="78">
        <v>-24.221623999999998</v>
      </c>
      <c r="H69" s="78">
        <v>150.33339100000001</v>
      </c>
      <c r="I69" s="78">
        <v>-24.222235999999999</v>
      </c>
      <c r="J69" s="79" t="s">
        <v>64</v>
      </c>
      <c r="K69" s="79" t="s">
        <v>9</v>
      </c>
      <c r="L69" s="79">
        <v>109</v>
      </c>
      <c r="M69" s="79">
        <v>6</v>
      </c>
      <c r="N69" s="79">
        <v>0.05</v>
      </c>
      <c r="O69" s="79">
        <v>32.700000000000003</v>
      </c>
    </row>
    <row r="70" spans="1:15" x14ac:dyDescent="0.25">
      <c r="A70" s="78" t="s">
        <v>111</v>
      </c>
      <c r="B70" s="78">
        <v>2</v>
      </c>
      <c r="C70" s="78" t="s">
        <v>96</v>
      </c>
      <c r="D70" s="78">
        <v>4046</v>
      </c>
      <c r="E70" s="78">
        <v>4155</v>
      </c>
      <c r="F70" s="78"/>
      <c r="G70" s="78"/>
      <c r="H70" s="78"/>
      <c r="I70" s="78"/>
      <c r="J70" s="79" t="s">
        <v>88</v>
      </c>
      <c r="K70" s="79" t="s">
        <v>9</v>
      </c>
      <c r="L70" s="79"/>
      <c r="M70" s="79"/>
      <c r="N70" s="79"/>
      <c r="O70" s="79">
        <v>16.350000000000001</v>
      </c>
    </row>
    <row r="71" spans="1:15" x14ac:dyDescent="0.25">
      <c r="A71" s="78" t="s">
        <v>111</v>
      </c>
      <c r="B71" s="78">
        <v>2</v>
      </c>
      <c r="C71" s="78" t="s">
        <v>96</v>
      </c>
      <c r="D71" s="78">
        <v>4155</v>
      </c>
      <c r="E71" s="78">
        <v>4552</v>
      </c>
      <c r="F71" s="78">
        <v>150.33339100000001</v>
      </c>
      <c r="G71" s="78">
        <v>-24.222235999999999</v>
      </c>
      <c r="H71" s="78">
        <v>150.330354</v>
      </c>
      <c r="I71" s="78">
        <v>-24.224495999999998</v>
      </c>
      <c r="J71" s="79" t="s">
        <v>66</v>
      </c>
      <c r="K71" s="79" t="s">
        <v>31</v>
      </c>
      <c r="L71" s="79">
        <v>397</v>
      </c>
      <c r="M71" s="79"/>
      <c r="N71" s="79"/>
      <c r="O71" s="79">
        <v>397</v>
      </c>
    </row>
    <row r="72" spans="1:15" x14ac:dyDescent="0.25">
      <c r="A72" s="78" t="s">
        <v>111</v>
      </c>
      <c r="B72" s="78">
        <v>2</v>
      </c>
      <c r="C72" s="78" t="s">
        <v>96</v>
      </c>
      <c r="D72" s="78">
        <v>4552</v>
      </c>
      <c r="E72" s="78">
        <v>4605</v>
      </c>
      <c r="F72" s="78">
        <v>150.330354</v>
      </c>
      <c r="G72" s="78">
        <v>-24.224495999999998</v>
      </c>
      <c r="H72" s="78">
        <v>150.32995199999999</v>
      </c>
      <c r="I72" s="78">
        <v>-24.224803000000001</v>
      </c>
      <c r="J72" s="79" t="s">
        <v>64</v>
      </c>
      <c r="K72" s="79" t="s">
        <v>9</v>
      </c>
      <c r="L72" s="79">
        <v>53</v>
      </c>
      <c r="M72" s="79">
        <v>6</v>
      </c>
      <c r="N72" s="79">
        <v>0.05</v>
      </c>
      <c r="O72" s="79">
        <v>15.9</v>
      </c>
    </row>
    <row r="73" spans="1:15" x14ac:dyDescent="0.25">
      <c r="A73" s="78" t="s">
        <v>111</v>
      </c>
      <c r="B73" s="78">
        <v>2</v>
      </c>
      <c r="C73" s="78" t="s">
        <v>96</v>
      </c>
      <c r="D73" s="78">
        <v>4552</v>
      </c>
      <c r="E73" s="78">
        <v>4605</v>
      </c>
      <c r="F73" s="78"/>
      <c r="G73" s="78"/>
      <c r="H73" s="78"/>
      <c r="I73" s="78"/>
      <c r="J73" s="79" t="s">
        <v>88</v>
      </c>
      <c r="K73" s="79" t="s">
        <v>9</v>
      </c>
      <c r="L73" s="79"/>
      <c r="M73" s="79"/>
      <c r="N73" s="79"/>
      <c r="O73" s="79">
        <v>7.95</v>
      </c>
    </row>
    <row r="74" spans="1:15" x14ac:dyDescent="0.25">
      <c r="A74" s="78" t="s">
        <v>111</v>
      </c>
      <c r="B74" s="78">
        <v>2</v>
      </c>
      <c r="C74" s="78" t="s">
        <v>96</v>
      </c>
      <c r="D74" s="78">
        <v>4605</v>
      </c>
      <c r="E74" s="78">
        <v>5134</v>
      </c>
      <c r="F74" s="78">
        <v>150.32995199999999</v>
      </c>
      <c r="G74" s="78">
        <v>-24.224803000000001</v>
      </c>
      <c r="H74" s="78">
        <v>150.32593800000001</v>
      </c>
      <c r="I74" s="78">
        <v>-24.22784</v>
      </c>
      <c r="J74" s="79" t="s">
        <v>66</v>
      </c>
      <c r="K74" s="79" t="s">
        <v>31</v>
      </c>
      <c r="L74" s="79">
        <v>529</v>
      </c>
      <c r="M74" s="79"/>
      <c r="N74" s="79"/>
      <c r="O74" s="79">
        <v>529</v>
      </c>
    </row>
    <row r="75" spans="1:15" x14ac:dyDescent="0.25">
      <c r="A75" s="78" t="s">
        <v>111</v>
      </c>
      <c r="B75" s="78">
        <v>2</v>
      </c>
      <c r="C75" s="78" t="s">
        <v>96</v>
      </c>
      <c r="D75" s="78">
        <v>5134</v>
      </c>
      <c r="E75" s="78">
        <v>5181</v>
      </c>
      <c r="F75" s="78">
        <v>150.32593800000001</v>
      </c>
      <c r="G75" s="78">
        <v>-24.22784</v>
      </c>
      <c r="H75" s="78">
        <v>150.32560799999999</v>
      </c>
      <c r="I75" s="78">
        <v>-24.22814</v>
      </c>
      <c r="J75" s="79" t="s">
        <v>65</v>
      </c>
      <c r="K75" s="79" t="s">
        <v>31</v>
      </c>
      <c r="L75" s="79">
        <v>47</v>
      </c>
      <c r="M75" s="79"/>
      <c r="N75" s="79"/>
      <c r="O75" s="79">
        <v>47</v>
      </c>
    </row>
    <row r="76" spans="1:15" x14ac:dyDescent="0.25">
      <c r="A76" s="78" t="s">
        <v>60</v>
      </c>
      <c r="B76" s="78">
        <v>1</v>
      </c>
      <c r="C76" s="78" t="s">
        <v>73</v>
      </c>
      <c r="D76" s="78">
        <v>161</v>
      </c>
      <c r="E76" s="78">
        <v>33</v>
      </c>
      <c r="F76" s="78">
        <v>150.15436099999999</v>
      </c>
      <c r="G76" s="78">
        <v>-23.985299999999999</v>
      </c>
      <c r="H76" s="78">
        <v>150.15560600000001</v>
      </c>
      <c r="I76" s="78">
        <v>-23.985471</v>
      </c>
      <c r="J76" s="79" t="s">
        <v>64</v>
      </c>
      <c r="K76" s="79" t="s">
        <v>9</v>
      </c>
      <c r="L76" s="79">
        <v>128</v>
      </c>
      <c r="M76" s="79">
        <v>4</v>
      </c>
      <c r="N76" s="79">
        <v>0.05</v>
      </c>
      <c r="O76" s="79">
        <v>25.6</v>
      </c>
    </row>
    <row r="77" spans="1:15" x14ac:dyDescent="0.25">
      <c r="A77" s="78" t="s">
        <v>60</v>
      </c>
      <c r="B77" s="78">
        <v>1</v>
      </c>
      <c r="C77" s="78" t="s">
        <v>73</v>
      </c>
      <c r="D77" s="78">
        <v>161</v>
      </c>
      <c r="E77" s="78">
        <v>33</v>
      </c>
      <c r="F77" s="78"/>
      <c r="G77" s="78"/>
      <c r="H77" s="78"/>
      <c r="I77" s="78"/>
      <c r="J77" s="79" t="s">
        <v>88</v>
      </c>
      <c r="K77" s="79" t="s">
        <v>9</v>
      </c>
      <c r="L77" s="79"/>
      <c r="M77" s="79"/>
      <c r="N77" s="79"/>
      <c r="O77" s="79">
        <v>12.8</v>
      </c>
    </row>
    <row r="78" spans="1:15" x14ac:dyDescent="0.25">
      <c r="A78" s="78" t="s">
        <v>60</v>
      </c>
      <c r="B78" s="78">
        <v>1</v>
      </c>
      <c r="C78" s="78" t="s">
        <v>73</v>
      </c>
      <c r="D78" s="78">
        <v>590</v>
      </c>
      <c r="E78" s="78">
        <v>161</v>
      </c>
      <c r="F78" s="78">
        <v>150.15018699999999</v>
      </c>
      <c r="G78" s="78">
        <v>-23.984725999999998</v>
      </c>
      <c r="H78" s="78">
        <v>150.15436099999999</v>
      </c>
      <c r="I78" s="78">
        <v>-23.985299999999999</v>
      </c>
      <c r="J78" s="79" t="s">
        <v>66</v>
      </c>
      <c r="K78" s="79" t="s">
        <v>31</v>
      </c>
      <c r="L78" s="79">
        <v>429</v>
      </c>
      <c r="M78" s="79"/>
      <c r="N78" s="79"/>
      <c r="O78" s="79">
        <v>429</v>
      </c>
    </row>
    <row r="79" spans="1:15" x14ac:dyDescent="0.25">
      <c r="A79" s="78" t="s">
        <v>60</v>
      </c>
      <c r="B79" s="78">
        <v>1</v>
      </c>
      <c r="C79" s="78" t="s">
        <v>73</v>
      </c>
      <c r="D79" s="78">
        <v>633</v>
      </c>
      <c r="E79" s="78">
        <v>590</v>
      </c>
      <c r="F79" s="78">
        <v>150.14977099999999</v>
      </c>
      <c r="G79" s="78">
        <v>-23.984669</v>
      </c>
      <c r="H79" s="78">
        <v>150.15018699999999</v>
      </c>
      <c r="I79" s="78">
        <v>-23.984725999999998</v>
      </c>
      <c r="J79" s="79" t="s">
        <v>63</v>
      </c>
      <c r="K79" s="79" t="s">
        <v>9</v>
      </c>
      <c r="L79" s="79">
        <v>43</v>
      </c>
      <c r="M79" s="79">
        <v>4</v>
      </c>
      <c r="N79" s="79">
        <v>7.4999999999999997E-2</v>
      </c>
      <c r="O79" s="79">
        <v>12.9</v>
      </c>
    </row>
    <row r="80" spans="1:15" x14ac:dyDescent="0.25">
      <c r="A80" s="78" t="s">
        <v>60</v>
      </c>
      <c r="B80" s="78">
        <v>1</v>
      </c>
      <c r="C80" s="78" t="s">
        <v>73</v>
      </c>
      <c r="D80" s="78">
        <v>1406</v>
      </c>
      <c r="E80" s="78">
        <v>633</v>
      </c>
      <c r="F80" s="78">
        <v>150.14224999999999</v>
      </c>
      <c r="G80" s="78">
        <v>-23.983678000000001</v>
      </c>
      <c r="H80" s="78">
        <v>150.14977099999999</v>
      </c>
      <c r="I80" s="78">
        <v>-23.984669</v>
      </c>
      <c r="J80" s="79" t="s">
        <v>65</v>
      </c>
      <c r="K80" s="79" t="s">
        <v>31</v>
      </c>
      <c r="L80" s="79">
        <v>773</v>
      </c>
      <c r="M80" s="79"/>
      <c r="N80" s="79"/>
      <c r="O80" s="79">
        <v>773</v>
      </c>
    </row>
    <row r="81" spans="1:15" x14ac:dyDescent="0.25">
      <c r="A81" s="78" t="s">
        <v>60</v>
      </c>
      <c r="B81" s="78">
        <v>1</v>
      </c>
      <c r="C81" s="78" t="s">
        <v>73</v>
      </c>
      <c r="D81" s="78">
        <v>2049</v>
      </c>
      <c r="E81" s="78">
        <v>1406</v>
      </c>
      <c r="F81" s="78">
        <v>150.13598099999999</v>
      </c>
      <c r="G81" s="78">
        <v>-23.983084999999999</v>
      </c>
      <c r="H81" s="78">
        <v>150.14224999999999</v>
      </c>
      <c r="I81" s="78">
        <v>-23.983678000000001</v>
      </c>
      <c r="J81" s="79" t="s">
        <v>65</v>
      </c>
      <c r="K81" s="79" t="s">
        <v>31</v>
      </c>
      <c r="L81" s="79">
        <v>643</v>
      </c>
      <c r="M81" s="79"/>
      <c r="N81" s="79"/>
      <c r="O81" s="79">
        <v>643</v>
      </c>
    </row>
    <row r="82" spans="1:15" x14ac:dyDescent="0.25">
      <c r="A82" s="78" t="s">
        <v>60</v>
      </c>
      <c r="B82" s="78">
        <v>1</v>
      </c>
      <c r="C82" s="78" t="s">
        <v>73</v>
      </c>
      <c r="D82" s="78">
        <v>2857</v>
      </c>
      <c r="E82" s="78">
        <v>2159</v>
      </c>
      <c r="F82" s="78">
        <v>150.12837099999999</v>
      </c>
      <c r="G82" s="78">
        <v>-23.983827999999999</v>
      </c>
      <c r="H82" s="78">
        <v>150.13495499999999</v>
      </c>
      <c r="I82" s="78">
        <v>-23.983419999999999</v>
      </c>
      <c r="J82" s="79" t="s">
        <v>65</v>
      </c>
      <c r="K82" s="79" t="s">
        <v>31</v>
      </c>
      <c r="L82" s="79">
        <v>698</v>
      </c>
      <c r="M82" s="79"/>
      <c r="N82" s="79"/>
      <c r="O82" s="79">
        <v>698</v>
      </c>
    </row>
    <row r="83" spans="1:15" x14ac:dyDescent="0.25">
      <c r="A83" s="78" t="s">
        <v>60</v>
      </c>
      <c r="B83" s="78">
        <v>1</v>
      </c>
      <c r="C83" s="78" t="s">
        <v>73</v>
      </c>
      <c r="D83" s="78">
        <v>2974</v>
      </c>
      <c r="E83" s="78">
        <v>2892</v>
      </c>
      <c r="F83" s="78">
        <v>150.12723700000001</v>
      </c>
      <c r="G83" s="78">
        <v>-23.983798</v>
      </c>
      <c r="H83" s="78">
        <v>150.128041</v>
      </c>
      <c r="I83" s="78">
        <v>-23.983771999999998</v>
      </c>
      <c r="J83" s="79" t="s">
        <v>63</v>
      </c>
      <c r="K83" s="79" t="s">
        <v>9</v>
      </c>
      <c r="L83" s="79">
        <v>82</v>
      </c>
      <c r="M83" s="79">
        <v>4</v>
      </c>
      <c r="N83" s="79">
        <v>7.4999999999999997E-2</v>
      </c>
      <c r="O83" s="79">
        <v>24.6</v>
      </c>
    </row>
    <row r="84" spans="1:15" x14ac:dyDescent="0.25">
      <c r="A84" s="78" t="s">
        <v>60</v>
      </c>
      <c r="B84" s="78">
        <v>1</v>
      </c>
      <c r="C84" s="78" t="s">
        <v>73</v>
      </c>
      <c r="D84" s="78">
        <v>3162</v>
      </c>
      <c r="E84" s="78">
        <v>2974</v>
      </c>
      <c r="F84" s="78">
        <v>150.125394</v>
      </c>
      <c r="G84" s="78">
        <v>-23.983881</v>
      </c>
      <c r="H84" s="78">
        <v>150.12723700000001</v>
      </c>
      <c r="I84" s="78">
        <v>-23.983798</v>
      </c>
      <c r="J84" s="79" t="s">
        <v>66</v>
      </c>
      <c r="K84" s="79" t="s">
        <v>31</v>
      </c>
      <c r="L84" s="79">
        <v>188</v>
      </c>
      <c r="M84" s="79"/>
      <c r="N84" s="79"/>
      <c r="O84" s="79">
        <v>188</v>
      </c>
    </row>
    <row r="85" spans="1:15" x14ac:dyDescent="0.25">
      <c r="A85" s="78" t="s">
        <v>60</v>
      </c>
      <c r="B85" s="78">
        <v>1</v>
      </c>
      <c r="C85" s="78" t="s">
        <v>73</v>
      </c>
      <c r="D85" s="78">
        <v>3362</v>
      </c>
      <c r="E85" s="78">
        <v>3162</v>
      </c>
      <c r="F85" s="78">
        <v>150.12343200000001</v>
      </c>
      <c r="G85" s="78">
        <v>-23.983975999999998</v>
      </c>
      <c r="H85" s="78">
        <v>150.125394</v>
      </c>
      <c r="I85" s="78">
        <v>-23.983881</v>
      </c>
      <c r="J85" s="79" t="s">
        <v>66</v>
      </c>
      <c r="K85" s="79" t="s">
        <v>31</v>
      </c>
      <c r="L85" s="79">
        <v>200</v>
      </c>
      <c r="M85" s="79"/>
      <c r="N85" s="79"/>
      <c r="O85" s="79">
        <v>200</v>
      </c>
    </row>
    <row r="86" spans="1:15" x14ac:dyDescent="0.25">
      <c r="A86" s="78" t="s">
        <v>60</v>
      </c>
      <c r="B86" s="78">
        <v>1</v>
      </c>
      <c r="C86" s="78" t="s">
        <v>73</v>
      </c>
      <c r="D86" s="78">
        <v>3935</v>
      </c>
      <c r="E86" s="78">
        <v>3761</v>
      </c>
      <c r="F86" s="78">
        <v>150.11781199999999</v>
      </c>
      <c r="G86" s="78">
        <v>-23.983913000000001</v>
      </c>
      <c r="H86" s="78">
        <v>150.11951999999999</v>
      </c>
      <c r="I86" s="78">
        <v>-23.983816999999998</v>
      </c>
      <c r="J86" s="79" t="s">
        <v>64</v>
      </c>
      <c r="K86" s="79" t="s">
        <v>9</v>
      </c>
      <c r="L86" s="79">
        <v>174</v>
      </c>
      <c r="M86" s="79">
        <v>4</v>
      </c>
      <c r="N86" s="79">
        <v>0.05</v>
      </c>
      <c r="O86" s="79">
        <v>34.799999999999997</v>
      </c>
    </row>
    <row r="87" spans="1:15" x14ac:dyDescent="0.25">
      <c r="A87" s="78" t="s">
        <v>60</v>
      </c>
      <c r="B87" s="78">
        <v>1</v>
      </c>
      <c r="C87" s="78" t="s">
        <v>73</v>
      </c>
      <c r="D87" s="78">
        <v>3935</v>
      </c>
      <c r="E87" s="78">
        <v>3761</v>
      </c>
      <c r="F87" s="78"/>
      <c r="G87" s="78"/>
      <c r="H87" s="78"/>
      <c r="I87" s="78"/>
      <c r="J87" s="79" t="s">
        <v>88</v>
      </c>
      <c r="K87" s="79" t="s">
        <v>9</v>
      </c>
      <c r="L87" s="79"/>
      <c r="M87" s="79"/>
      <c r="N87" s="79"/>
      <c r="O87" s="79">
        <v>17.399999999999999</v>
      </c>
    </row>
    <row r="88" spans="1:15" x14ac:dyDescent="0.25">
      <c r="A88" s="78" t="s">
        <v>60</v>
      </c>
      <c r="B88" s="78">
        <v>1</v>
      </c>
      <c r="C88" s="78" t="s">
        <v>73</v>
      </c>
      <c r="D88" s="78">
        <v>4431</v>
      </c>
      <c r="E88" s="78">
        <v>3935</v>
      </c>
      <c r="F88" s="78">
        <v>150.11328499999999</v>
      </c>
      <c r="G88" s="78">
        <v>-23.982399000000001</v>
      </c>
      <c r="H88" s="78">
        <v>150.11781199999999</v>
      </c>
      <c r="I88" s="78">
        <v>-23.983913000000001</v>
      </c>
      <c r="J88" s="79" t="s">
        <v>64</v>
      </c>
      <c r="K88" s="79" t="s">
        <v>9</v>
      </c>
      <c r="L88" s="79">
        <v>496</v>
      </c>
      <c r="M88" s="79">
        <v>4</v>
      </c>
      <c r="N88" s="79">
        <v>0.05</v>
      </c>
      <c r="O88" s="79">
        <v>99.2</v>
      </c>
    </row>
    <row r="89" spans="1:15" x14ac:dyDescent="0.25">
      <c r="A89" s="78" t="s">
        <v>60</v>
      </c>
      <c r="B89" s="78">
        <v>1</v>
      </c>
      <c r="C89" s="78" t="s">
        <v>73</v>
      </c>
      <c r="D89" s="78">
        <v>4431</v>
      </c>
      <c r="E89" s="78">
        <v>3935</v>
      </c>
      <c r="F89" s="78"/>
      <c r="G89" s="78"/>
      <c r="H89" s="78"/>
      <c r="I89" s="78"/>
      <c r="J89" s="79" t="s">
        <v>88</v>
      </c>
      <c r="K89" s="79" t="s">
        <v>9</v>
      </c>
      <c r="L89" s="79"/>
      <c r="M89" s="79"/>
      <c r="N89" s="79"/>
      <c r="O89" s="79">
        <v>49.6</v>
      </c>
    </row>
    <row r="90" spans="1:15" x14ac:dyDescent="0.25">
      <c r="A90" s="78" t="s">
        <v>60</v>
      </c>
      <c r="B90" s="78">
        <v>1</v>
      </c>
      <c r="C90" s="78" t="s">
        <v>73</v>
      </c>
      <c r="D90" s="78">
        <v>4846</v>
      </c>
      <c r="E90" s="78">
        <v>4458</v>
      </c>
      <c r="F90" s="78">
        <v>150.11008200000001</v>
      </c>
      <c r="G90" s="78">
        <v>-23.984148999999999</v>
      </c>
      <c r="H90" s="78">
        <v>150.113022</v>
      </c>
      <c r="I90" s="78">
        <v>-23.98236</v>
      </c>
      <c r="J90" s="79" t="s">
        <v>64</v>
      </c>
      <c r="K90" s="79" t="s">
        <v>9</v>
      </c>
      <c r="L90" s="79">
        <v>388</v>
      </c>
      <c r="M90" s="79">
        <v>4</v>
      </c>
      <c r="N90" s="79">
        <v>0.05</v>
      </c>
      <c r="O90" s="79">
        <v>77.599999999999994</v>
      </c>
    </row>
    <row r="91" spans="1:15" x14ac:dyDescent="0.25">
      <c r="A91" s="78" t="s">
        <v>60</v>
      </c>
      <c r="B91" s="78">
        <v>1</v>
      </c>
      <c r="C91" s="78" t="s">
        <v>73</v>
      </c>
      <c r="D91" s="78">
        <v>4846</v>
      </c>
      <c r="E91" s="78">
        <v>4458</v>
      </c>
      <c r="F91" s="78"/>
      <c r="G91" s="78"/>
      <c r="H91" s="78"/>
      <c r="I91" s="78"/>
      <c r="J91" s="79" t="s">
        <v>88</v>
      </c>
      <c r="K91" s="79" t="s">
        <v>9</v>
      </c>
      <c r="L91" s="79"/>
      <c r="M91" s="79"/>
      <c r="N91" s="79"/>
      <c r="O91" s="79">
        <v>38.799999999999997</v>
      </c>
    </row>
    <row r="92" spans="1:15" x14ac:dyDescent="0.25">
      <c r="A92" s="78" t="s">
        <v>60</v>
      </c>
      <c r="B92" s="78">
        <v>1</v>
      </c>
      <c r="C92" s="78" t="s">
        <v>73</v>
      </c>
      <c r="D92" s="78">
        <v>4881</v>
      </c>
      <c r="E92" s="78">
        <v>4862</v>
      </c>
      <c r="F92" s="78">
        <v>150.109745</v>
      </c>
      <c r="G92" s="78">
        <v>-23.984197000000002</v>
      </c>
      <c r="H92" s="78">
        <v>150.10993099999999</v>
      </c>
      <c r="I92" s="78">
        <v>-23.984155000000001</v>
      </c>
      <c r="J92" s="79" t="s">
        <v>64</v>
      </c>
      <c r="K92" s="79" t="s">
        <v>9</v>
      </c>
      <c r="L92" s="79">
        <v>19</v>
      </c>
      <c r="M92" s="79">
        <v>4</v>
      </c>
      <c r="N92" s="79">
        <v>0.05</v>
      </c>
      <c r="O92" s="79">
        <v>3.8</v>
      </c>
    </row>
    <row r="93" spans="1:15" x14ac:dyDescent="0.25">
      <c r="A93" s="78" t="s">
        <v>60</v>
      </c>
      <c r="B93" s="78">
        <v>1</v>
      </c>
      <c r="C93" s="78" t="s">
        <v>73</v>
      </c>
      <c r="D93" s="78">
        <v>4881</v>
      </c>
      <c r="E93" s="78">
        <v>4862</v>
      </c>
      <c r="F93" s="78"/>
      <c r="G93" s="78"/>
      <c r="H93" s="78"/>
      <c r="I93" s="78"/>
      <c r="J93" s="79" t="s">
        <v>88</v>
      </c>
      <c r="K93" s="79" t="s">
        <v>9</v>
      </c>
      <c r="L93" s="79"/>
      <c r="M93" s="79"/>
      <c r="N93" s="79"/>
      <c r="O93" s="79">
        <v>1.9</v>
      </c>
    </row>
    <row r="94" spans="1:15" x14ac:dyDescent="0.25">
      <c r="A94" s="78" t="s">
        <v>60</v>
      </c>
      <c r="B94" s="78">
        <v>1</v>
      </c>
      <c r="C94" s="78" t="s">
        <v>73</v>
      </c>
      <c r="D94" s="78">
        <v>4920</v>
      </c>
      <c r="E94" s="78">
        <v>4881</v>
      </c>
      <c r="F94" s="78">
        <v>150.10936899999999</v>
      </c>
      <c r="G94" s="78">
        <v>-23.984273999999999</v>
      </c>
      <c r="H94" s="78">
        <v>150.109745</v>
      </c>
      <c r="I94" s="78">
        <v>-23.984197000000002</v>
      </c>
      <c r="J94" s="79" t="s">
        <v>64</v>
      </c>
      <c r="K94" s="79" t="s">
        <v>9</v>
      </c>
      <c r="L94" s="79">
        <v>39</v>
      </c>
      <c r="M94" s="79">
        <v>4</v>
      </c>
      <c r="N94" s="79">
        <v>0.05</v>
      </c>
      <c r="O94" s="79">
        <v>7.8</v>
      </c>
    </row>
    <row r="95" spans="1:15" x14ac:dyDescent="0.25">
      <c r="A95" s="78" t="s">
        <v>60</v>
      </c>
      <c r="B95" s="78">
        <v>1</v>
      </c>
      <c r="C95" s="78" t="s">
        <v>73</v>
      </c>
      <c r="D95" s="78">
        <v>4920</v>
      </c>
      <c r="E95" s="78">
        <v>4881</v>
      </c>
      <c r="F95" s="78"/>
      <c r="G95" s="78"/>
      <c r="H95" s="78"/>
      <c r="I95" s="78"/>
      <c r="J95" s="79" t="s">
        <v>88</v>
      </c>
      <c r="K95" s="79" t="s">
        <v>9</v>
      </c>
      <c r="L95" s="79"/>
      <c r="M95" s="79"/>
      <c r="N95" s="79"/>
      <c r="O95" s="79">
        <v>3.9</v>
      </c>
    </row>
    <row r="96" spans="1:15" x14ac:dyDescent="0.25">
      <c r="A96" s="78" t="s">
        <v>60</v>
      </c>
      <c r="B96" s="78">
        <v>1</v>
      </c>
      <c r="C96" s="78" t="s">
        <v>73</v>
      </c>
      <c r="D96" s="78">
        <v>5087</v>
      </c>
      <c r="E96" s="78">
        <v>4920</v>
      </c>
      <c r="F96" s="78">
        <v>150.10779299999999</v>
      </c>
      <c r="G96" s="78">
        <v>-23.984705000000002</v>
      </c>
      <c r="H96" s="78">
        <v>150.10936899999999</v>
      </c>
      <c r="I96" s="78">
        <v>-23.984273999999999</v>
      </c>
      <c r="J96" s="79" t="s">
        <v>64</v>
      </c>
      <c r="K96" s="79" t="s">
        <v>9</v>
      </c>
      <c r="L96" s="79">
        <v>167</v>
      </c>
      <c r="M96" s="79">
        <v>4</v>
      </c>
      <c r="N96" s="79">
        <v>0.05</v>
      </c>
      <c r="O96" s="79">
        <v>33.4</v>
      </c>
    </row>
    <row r="97" spans="1:15" x14ac:dyDescent="0.25">
      <c r="A97" s="78" t="s">
        <v>60</v>
      </c>
      <c r="B97" s="78">
        <v>1</v>
      </c>
      <c r="C97" s="78" t="s">
        <v>73</v>
      </c>
      <c r="D97" s="78">
        <v>5087</v>
      </c>
      <c r="E97" s="78">
        <v>4920</v>
      </c>
      <c r="F97" s="78"/>
      <c r="G97" s="78"/>
      <c r="H97" s="78"/>
      <c r="I97" s="78"/>
      <c r="J97" s="79" t="s">
        <v>88</v>
      </c>
      <c r="K97" s="79" t="s">
        <v>9</v>
      </c>
      <c r="L97" s="79"/>
      <c r="M97" s="79"/>
      <c r="N97" s="79"/>
      <c r="O97" s="79">
        <v>16.7</v>
      </c>
    </row>
    <row r="98" spans="1:15" x14ac:dyDescent="0.25">
      <c r="A98" s="78" t="s">
        <v>60</v>
      </c>
      <c r="B98" s="78">
        <v>1</v>
      </c>
      <c r="C98" s="78" t="s">
        <v>73</v>
      </c>
      <c r="D98" s="78">
        <v>5510</v>
      </c>
      <c r="E98" s="78">
        <v>5087</v>
      </c>
      <c r="F98" s="78">
        <v>150.10375099999999</v>
      </c>
      <c r="G98" s="78">
        <v>-23.984987</v>
      </c>
      <c r="H98" s="78">
        <v>150.10779299999999</v>
      </c>
      <c r="I98" s="78">
        <v>-23.984705000000002</v>
      </c>
      <c r="J98" s="79" t="s">
        <v>64</v>
      </c>
      <c r="K98" s="79" t="s">
        <v>9</v>
      </c>
      <c r="L98" s="79">
        <v>423</v>
      </c>
      <c r="M98" s="79">
        <v>4</v>
      </c>
      <c r="N98" s="79">
        <v>0.05</v>
      </c>
      <c r="O98" s="79">
        <v>84.600000000000009</v>
      </c>
    </row>
    <row r="99" spans="1:15" x14ac:dyDescent="0.25">
      <c r="A99" s="78" t="s">
        <v>60</v>
      </c>
      <c r="B99" s="78">
        <v>1</v>
      </c>
      <c r="C99" s="78" t="s">
        <v>73</v>
      </c>
      <c r="D99" s="78">
        <v>5510</v>
      </c>
      <c r="E99" s="78">
        <v>5087</v>
      </c>
      <c r="F99" s="78"/>
      <c r="G99" s="78"/>
      <c r="H99" s="78"/>
      <c r="I99" s="78"/>
      <c r="J99" s="79" t="s">
        <v>88</v>
      </c>
      <c r="K99" s="79" t="s">
        <v>9</v>
      </c>
      <c r="L99" s="79"/>
      <c r="M99" s="79"/>
      <c r="N99" s="79"/>
      <c r="O99" s="79">
        <v>42.300000000000004</v>
      </c>
    </row>
    <row r="100" spans="1:15" x14ac:dyDescent="0.25">
      <c r="A100" s="78" t="s">
        <v>60</v>
      </c>
      <c r="B100" s="78">
        <v>1</v>
      </c>
      <c r="C100" s="78" t="s">
        <v>73</v>
      </c>
      <c r="D100" s="78">
        <v>5544</v>
      </c>
      <c r="E100" s="78">
        <v>5510</v>
      </c>
      <c r="F100" s="78">
        <v>150.10342600000001</v>
      </c>
      <c r="G100" s="78">
        <v>-23.984902999999999</v>
      </c>
      <c r="H100" s="78">
        <v>150.10375099999999</v>
      </c>
      <c r="I100" s="78">
        <v>-23.984987</v>
      </c>
      <c r="J100" s="79" t="s">
        <v>64</v>
      </c>
      <c r="K100" s="79" t="s">
        <v>9</v>
      </c>
      <c r="L100" s="79">
        <v>34</v>
      </c>
      <c r="M100" s="79">
        <v>4</v>
      </c>
      <c r="N100" s="79">
        <v>0.05</v>
      </c>
      <c r="O100" s="79">
        <v>6.8</v>
      </c>
    </row>
    <row r="101" spans="1:15" x14ac:dyDescent="0.25">
      <c r="A101" s="78" t="s">
        <v>60</v>
      </c>
      <c r="B101" s="78">
        <v>1</v>
      </c>
      <c r="C101" s="78" t="s">
        <v>73</v>
      </c>
      <c r="D101" s="78">
        <v>5544</v>
      </c>
      <c r="E101" s="78">
        <v>5510</v>
      </c>
      <c r="F101" s="78"/>
      <c r="G101" s="78"/>
      <c r="H101" s="78"/>
      <c r="I101" s="78"/>
      <c r="J101" s="79" t="s">
        <v>88</v>
      </c>
      <c r="K101" s="79" t="s">
        <v>9</v>
      </c>
      <c r="L101" s="79"/>
      <c r="M101" s="79"/>
      <c r="N101" s="79"/>
      <c r="O101" s="79">
        <v>3.4</v>
      </c>
    </row>
    <row r="102" spans="1:15" x14ac:dyDescent="0.25">
      <c r="A102" s="78" t="s">
        <v>60</v>
      </c>
      <c r="B102" s="78">
        <v>1</v>
      </c>
      <c r="C102" s="78" t="s">
        <v>73</v>
      </c>
      <c r="D102" s="78">
        <v>5748</v>
      </c>
      <c r="E102" s="78">
        <v>5544</v>
      </c>
      <c r="F102" s="78">
        <v>150.101461</v>
      </c>
      <c r="G102" s="78">
        <v>-23.984542000000001</v>
      </c>
      <c r="H102" s="78">
        <v>150.10342600000001</v>
      </c>
      <c r="I102" s="78">
        <v>-23.984902999999999</v>
      </c>
      <c r="J102" s="79" t="s">
        <v>65</v>
      </c>
      <c r="K102" s="79" t="s">
        <v>31</v>
      </c>
      <c r="L102" s="79">
        <v>204</v>
      </c>
      <c r="M102" s="79"/>
      <c r="N102" s="79"/>
      <c r="O102" s="79">
        <v>204</v>
      </c>
    </row>
    <row r="103" spans="1:15" x14ac:dyDescent="0.25">
      <c r="A103" s="78" t="s">
        <v>60</v>
      </c>
      <c r="B103" s="78">
        <v>1</v>
      </c>
      <c r="C103" s="78" t="s">
        <v>73</v>
      </c>
      <c r="D103" s="78">
        <v>5772</v>
      </c>
      <c r="E103" s="78">
        <v>5748</v>
      </c>
      <c r="F103" s="78">
        <v>150.101235</v>
      </c>
      <c r="G103" s="78">
        <v>-23.984494999999999</v>
      </c>
      <c r="H103" s="78">
        <v>150.101461</v>
      </c>
      <c r="I103" s="78">
        <v>-23.984542000000001</v>
      </c>
      <c r="J103" s="79" t="s">
        <v>66</v>
      </c>
      <c r="K103" s="79" t="s">
        <v>31</v>
      </c>
      <c r="L103" s="79">
        <v>24</v>
      </c>
      <c r="M103" s="79"/>
      <c r="N103" s="79"/>
      <c r="O103" s="79">
        <v>24</v>
      </c>
    </row>
    <row r="104" spans="1:15" x14ac:dyDescent="0.25">
      <c r="A104" s="78" t="s">
        <v>60</v>
      </c>
      <c r="B104" s="78">
        <v>1</v>
      </c>
      <c r="C104" s="78" t="s">
        <v>73</v>
      </c>
      <c r="D104" s="78">
        <v>5912</v>
      </c>
      <c r="E104" s="78">
        <v>5772</v>
      </c>
      <c r="F104" s="78">
        <v>150.09988300000001</v>
      </c>
      <c r="G104" s="78">
        <v>-23.984241000000001</v>
      </c>
      <c r="H104" s="78">
        <v>150.101235</v>
      </c>
      <c r="I104" s="78">
        <v>-23.984494999999999</v>
      </c>
      <c r="J104" s="79" t="s">
        <v>65</v>
      </c>
      <c r="K104" s="79" t="s">
        <v>31</v>
      </c>
      <c r="L104" s="79">
        <v>140</v>
      </c>
      <c r="M104" s="79"/>
      <c r="N104" s="79"/>
      <c r="O104" s="79">
        <v>140</v>
      </c>
    </row>
    <row r="105" spans="1:15" x14ac:dyDescent="0.25">
      <c r="A105" s="78" t="s">
        <v>60</v>
      </c>
      <c r="B105" s="78">
        <v>1</v>
      </c>
      <c r="C105" s="78" t="s">
        <v>73</v>
      </c>
      <c r="D105" s="78">
        <v>6203</v>
      </c>
      <c r="E105" s="78">
        <v>5912</v>
      </c>
      <c r="F105" s="78">
        <v>150.09729799999999</v>
      </c>
      <c r="G105" s="78">
        <v>-23.983122999999999</v>
      </c>
      <c r="H105" s="78">
        <v>150.09988300000001</v>
      </c>
      <c r="I105" s="78">
        <v>-23.984241000000001</v>
      </c>
      <c r="J105" s="79" t="s">
        <v>64</v>
      </c>
      <c r="K105" s="79" t="s">
        <v>9</v>
      </c>
      <c r="L105" s="79">
        <v>291</v>
      </c>
      <c r="M105" s="79">
        <v>4</v>
      </c>
      <c r="N105" s="79">
        <v>0.05</v>
      </c>
      <c r="O105" s="79">
        <v>58.2</v>
      </c>
    </row>
    <row r="106" spans="1:15" x14ac:dyDescent="0.25">
      <c r="A106" s="78" t="s">
        <v>60</v>
      </c>
      <c r="B106" s="78">
        <v>1</v>
      </c>
      <c r="C106" s="78" t="s">
        <v>73</v>
      </c>
      <c r="D106" s="78">
        <v>6203</v>
      </c>
      <c r="E106" s="78">
        <v>5912</v>
      </c>
      <c r="F106" s="78"/>
      <c r="G106" s="78"/>
      <c r="H106" s="78"/>
      <c r="I106" s="78"/>
      <c r="J106" s="79" t="s">
        <v>88</v>
      </c>
      <c r="K106" s="79" t="s">
        <v>9</v>
      </c>
      <c r="L106" s="79"/>
      <c r="M106" s="79"/>
      <c r="N106" s="79"/>
      <c r="O106" s="79">
        <v>29.1</v>
      </c>
    </row>
    <row r="107" spans="1:15" x14ac:dyDescent="0.25">
      <c r="A107" s="78" t="s">
        <v>60</v>
      </c>
      <c r="B107" s="78">
        <v>1</v>
      </c>
      <c r="C107" s="78" t="s">
        <v>73</v>
      </c>
      <c r="D107" s="78">
        <v>6320</v>
      </c>
      <c r="E107" s="78">
        <v>6233</v>
      </c>
      <c r="F107" s="78">
        <v>150.09632099999999</v>
      </c>
      <c r="G107" s="78">
        <v>-23.982588</v>
      </c>
      <c r="H107" s="78">
        <v>150.09702799999999</v>
      </c>
      <c r="I107" s="78">
        <v>-23.983032000000001</v>
      </c>
      <c r="J107" s="79" t="s">
        <v>65</v>
      </c>
      <c r="K107" s="79" t="s">
        <v>31</v>
      </c>
      <c r="L107" s="79">
        <v>87</v>
      </c>
      <c r="M107" s="79"/>
      <c r="N107" s="79"/>
      <c r="O107" s="79">
        <v>87</v>
      </c>
    </row>
    <row r="108" spans="1:15" x14ac:dyDescent="0.25">
      <c r="A108" s="78" t="s">
        <v>60</v>
      </c>
      <c r="B108" s="78">
        <v>1</v>
      </c>
      <c r="C108" s="78" t="s">
        <v>73</v>
      </c>
      <c r="D108" s="78">
        <v>6481</v>
      </c>
      <c r="E108" s="78">
        <v>6320</v>
      </c>
      <c r="F108" s="78">
        <v>150.095865</v>
      </c>
      <c r="G108" s="78">
        <v>-23.981293000000001</v>
      </c>
      <c r="H108" s="78">
        <v>150.09632099999999</v>
      </c>
      <c r="I108" s="78">
        <v>-23.982588</v>
      </c>
      <c r="J108" s="79" t="s">
        <v>65</v>
      </c>
      <c r="K108" s="79" t="s">
        <v>31</v>
      </c>
      <c r="L108" s="79">
        <v>161</v>
      </c>
      <c r="M108" s="79"/>
      <c r="N108" s="79"/>
      <c r="O108" s="79">
        <v>161</v>
      </c>
    </row>
    <row r="109" spans="1:15" x14ac:dyDescent="0.25">
      <c r="A109" s="78" t="s">
        <v>60</v>
      </c>
      <c r="B109" s="78">
        <v>1</v>
      </c>
      <c r="C109" s="78" t="s">
        <v>73</v>
      </c>
      <c r="D109" s="78">
        <v>6616</v>
      </c>
      <c r="E109" s="78">
        <v>6481</v>
      </c>
      <c r="F109" s="78">
        <v>150.095462</v>
      </c>
      <c r="G109" s="78">
        <v>-23.980193</v>
      </c>
      <c r="H109" s="78">
        <v>150.095865</v>
      </c>
      <c r="I109" s="78">
        <v>-23.981293000000001</v>
      </c>
      <c r="J109" s="79" t="s">
        <v>64</v>
      </c>
      <c r="K109" s="79" t="s">
        <v>9</v>
      </c>
      <c r="L109" s="79">
        <v>135</v>
      </c>
      <c r="M109" s="79">
        <v>4</v>
      </c>
      <c r="N109" s="79">
        <v>0.05</v>
      </c>
      <c r="O109" s="79">
        <v>27</v>
      </c>
    </row>
    <row r="110" spans="1:15" x14ac:dyDescent="0.25">
      <c r="A110" s="78" t="s">
        <v>60</v>
      </c>
      <c r="B110" s="78">
        <v>1</v>
      </c>
      <c r="C110" s="78" t="s">
        <v>73</v>
      </c>
      <c r="D110" s="78">
        <v>6616</v>
      </c>
      <c r="E110" s="78">
        <v>6481</v>
      </c>
      <c r="F110" s="78"/>
      <c r="G110" s="78"/>
      <c r="H110" s="78"/>
      <c r="I110" s="78"/>
      <c r="J110" s="79" t="s">
        <v>88</v>
      </c>
      <c r="K110" s="79" t="s">
        <v>9</v>
      </c>
      <c r="L110" s="79"/>
      <c r="M110" s="79"/>
      <c r="N110" s="79"/>
      <c r="O110" s="79">
        <v>13.5</v>
      </c>
    </row>
    <row r="111" spans="1:15" x14ac:dyDescent="0.25">
      <c r="A111" s="78" t="s">
        <v>60</v>
      </c>
      <c r="B111" s="78">
        <v>1</v>
      </c>
      <c r="C111" s="78" t="s">
        <v>73</v>
      </c>
      <c r="D111" s="78">
        <v>6861</v>
      </c>
      <c r="E111" s="78">
        <v>6645</v>
      </c>
      <c r="F111" s="78">
        <v>150.09489300000001</v>
      </c>
      <c r="G111" s="78">
        <v>-23.978111999999999</v>
      </c>
      <c r="H111" s="78">
        <v>150.095281</v>
      </c>
      <c r="I111" s="78">
        <v>-23.979991999999999</v>
      </c>
      <c r="J111" s="79" t="s">
        <v>64</v>
      </c>
      <c r="K111" s="79" t="s">
        <v>9</v>
      </c>
      <c r="L111" s="79">
        <v>216</v>
      </c>
      <c r="M111" s="79">
        <v>4</v>
      </c>
      <c r="N111" s="79">
        <v>0.05</v>
      </c>
      <c r="O111" s="79">
        <v>43.2</v>
      </c>
    </row>
    <row r="112" spans="1:15" x14ac:dyDescent="0.25">
      <c r="A112" s="78" t="s">
        <v>60</v>
      </c>
      <c r="B112" s="78">
        <v>1</v>
      </c>
      <c r="C112" s="78" t="s">
        <v>73</v>
      </c>
      <c r="D112" s="78">
        <v>6861</v>
      </c>
      <c r="E112" s="78">
        <v>6645</v>
      </c>
      <c r="F112" s="78"/>
      <c r="G112" s="78"/>
      <c r="H112" s="78"/>
      <c r="I112" s="78"/>
      <c r="J112" s="79" t="s">
        <v>88</v>
      </c>
      <c r="K112" s="79" t="s">
        <v>9</v>
      </c>
      <c r="L112" s="79"/>
      <c r="M112" s="79"/>
      <c r="N112" s="79"/>
      <c r="O112" s="79">
        <v>21.6</v>
      </c>
    </row>
    <row r="113" spans="1:15" x14ac:dyDescent="0.25">
      <c r="A113" s="78" t="s">
        <v>60</v>
      </c>
      <c r="B113" s="78">
        <v>1</v>
      </c>
      <c r="C113" s="78" t="s">
        <v>73</v>
      </c>
      <c r="D113" s="78">
        <v>7315</v>
      </c>
      <c r="E113" s="78">
        <v>6861</v>
      </c>
      <c r="F113" s="78">
        <v>150.091138</v>
      </c>
      <c r="G113" s="78">
        <v>-23.977155</v>
      </c>
      <c r="H113" s="78">
        <v>150.09489300000001</v>
      </c>
      <c r="I113" s="78">
        <v>-23.978111999999999</v>
      </c>
      <c r="J113" s="79" t="s">
        <v>66</v>
      </c>
      <c r="K113" s="79" t="s">
        <v>31</v>
      </c>
      <c r="L113" s="79">
        <v>454</v>
      </c>
      <c r="M113" s="79"/>
      <c r="N113" s="79"/>
      <c r="O113" s="79">
        <v>454</v>
      </c>
    </row>
    <row r="114" spans="1:15" x14ac:dyDescent="0.25">
      <c r="A114" s="78" t="s">
        <v>60</v>
      </c>
      <c r="B114" s="78">
        <v>1</v>
      </c>
      <c r="C114" s="78" t="s">
        <v>73</v>
      </c>
      <c r="D114" s="78">
        <v>7536</v>
      </c>
      <c r="E114" s="78">
        <v>7315</v>
      </c>
      <c r="F114" s="78">
        <v>150.08917700000001</v>
      </c>
      <c r="G114" s="78">
        <v>-23.976302</v>
      </c>
      <c r="H114" s="78">
        <v>150.091138</v>
      </c>
      <c r="I114" s="78">
        <v>-23.977155</v>
      </c>
      <c r="J114" s="79" t="s">
        <v>64</v>
      </c>
      <c r="K114" s="79" t="s">
        <v>9</v>
      </c>
      <c r="L114" s="79">
        <v>221</v>
      </c>
      <c r="M114" s="79">
        <v>4</v>
      </c>
      <c r="N114" s="79">
        <v>0.05</v>
      </c>
      <c r="O114" s="79">
        <v>44.2</v>
      </c>
    </row>
    <row r="115" spans="1:15" x14ac:dyDescent="0.25">
      <c r="A115" s="78" t="s">
        <v>60</v>
      </c>
      <c r="B115" s="78">
        <v>1</v>
      </c>
      <c r="C115" s="78" t="s">
        <v>73</v>
      </c>
      <c r="D115" s="78">
        <v>7536</v>
      </c>
      <c r="E115" s="78">
        <v>7315</v>
      </c>
      <c r="F115" s="78"/>
      <c r="G115" s="78"/>
      <c r="H115" s="78"/>
      <c r="I115" s="78"/>
      <c r="J115" s="79" t="s">
        <v>88</v>
      </c>
      <c r="K115" s="79" t="s">
        <v>9</v>
      </c>
      <c r="L115" s="79"/>
      <c r="M115" s="79"/>
      <c r="N115" s="79"/>
      <c r="O115" s="79">
        <v>22.1</v>
      </c>
    </row>
    <row r="116" spans="1:15" x14ac:dyDescent="0.25">
      <c r="A116" s="78" t="s">
        <v>60</v>
      </c>
      <c r="B116" s="78">
        <v>1</v>
      </c>
      <c r="C116" s="78" t="s">
        <v>73</v>
      </c>
      <c r="D116" s="78">
        <v>7650</v>
      </c>
      <c r="E116" s="78">
        <v>7536</v>
      </c>
      <c r="F116" s="78">
        <v>150.08813599999999</v>
      </c>
      <c r="G116" s="78">
        <v>-23.975942</v>
      </c>
      <c r="H116" s="78">
        <v>150.08917700000001</v>
      </c>
      <c r="I116" s="78">
        <v>-23.976302</v>
      </c>
      <c r="J116" s="79" t="s">
        <v>64</v>
      </c>
      <c r="K116" s="79" t="s">
        <v>9</v>
      </c>
      <c r="L116" s="79">
        <v>114</v>
      </c>
      <c r="M116" s="79">
        <v>4</v>
      </c>
      <c r="N116" s="79">
        <v>0.05</v>
      </c>
      <c r="O116" s="79">
        <v>22.8</v>
      </c>
    </row>
    <row r="117" spans="1:15" x14ac:dyDescent="0.25">
      <c r="A117" s="78" t="s">
        <v>60</v>
      </c>
      <c r="B117" s="78">
        <v>1</v>
      </c>
      <c r="C117" s="78" t="s">
        <v>73</v>
      </c>
      <c r="D117" s="78">
        <v>7650</v>
      </c>
      <c r="E117" s="78">
        <v>7536</v>
      </c>
      <c r="F117" s="78"/>
      <c r="G117" s="78"/>
      <c r="H117" s="78"/>
      <c r="I117" s="78"/>
      <c r="J117" s="79" t="s">
        <v>88</v>
      </c>
      <c r="K117" s="79" t="s">
        <v>9</v>
      </c>
      <c r="L117" s="79"/>
      <c r="M117" s="79"/>
      <c r="N117" s="79"/>
      <c r="O117" s="79">
        <v>11.4</v>
      </c>
    </row>
    <row r="118" spans="1:15" x14ac:dyDescent="0.25">
      <c r="A118" s="78" t="s">
        <v>60</v>
      </c>
      <c r="B118" s="78">
        <v>1</v>
      </c>
      <c r="C118" s="78" t="s">
        <v>73</v>
      </c>
      <c r="D118" s="78">
        <v>7949</v>
      </c>
      <c r="E118" s="78">
        <v>7650</v>
      </c>
      <c r="F118" s="78">
        <v>150.08519899999999</v>
      </c>
      <c r="G118" s="78">
        <v>-23.9757</v>
      </c>
      <c r="H118" s="78">
        <v>150.08813599999999</v>
      </c>
      <c r="I118" s="78">
        <v>-23.975942</v>
      </c>
      <c r="J118" s="79" t="s">
        <v>64</v>
      </c>
      <c r="K118" s="79" t="s">
        <v>9</v>
      </c>
      <c r="L118" s="79">
        <v>299</v>
      </c>
      <c r="M118" s="79">
        <v>4</v>
      </c>
      <c r="N118" s="79">
        <v>0.05</v>
      </c>
      <c r="O118" s="79">
        <v>59.8</v>
      </c>
    </row>
    <row r="119" spans="1:15" x14ac:dyDescent="0.25">
      <c r="A119" s="78" t="s">
        <v>60</v>
      </c>
      <c r="B119" s="78">
        <v>1</v>
      </c>
      <c r="C119" s="78" t="s">
        <v>73</v>
      </c>
      <c r="D119" s="78">
        <v>7949</v>
      </c>
      <c r="E119" s="78">
        <v>7650</v>
      </c>
      <c r="F119" s="78"/>
      <c r="G119" s="78"/>
      <c r="H119" s="78"/>
      <c r="I119" s="78"/>
      <c r="J119" s="79" t="s">
        <v>88</v>
      </c>
      <c r="K119" s="79" t="s">
        <v>9</v>
      </c>
      <c r="L119" s="79"/>
      <c r="M119" s="79"/>
      <c r="N119" s="79"/>
      <c r="O119" s="79">
        <v>29.9</v>
      </c>
    </row>
    <row r="120" spans="1:15" x14ac:dyDescent="0.25">
      <c r="A120" s="78" t="s">
        <v>60</v>
      </c>
      <c r="B120" s="78">
        <v>1</v>
      </c>
      <c r="C120" s="78" t="s">
        <v>73</v>
      </c>
      <c r="D120" s="78">
        <v>8598</v>
      </c>
      <c r="E120" s="78">
        <v>7967</v>
      </c>
      <c r="F120" s="78">
        <v>150.07896</v>
      </c>
      <c r="G120" s="78">
        <v>-23.974731999999999</v>
      </c>
      <c r="H120" s="78">
        <v>150.08502300000001</v>
      </c>
      <c r="I120" s="78">
        <v>-23.975687000000001</v>
      </c>
      <c r="J120" s="79" t="s">
        <v>64</v>
      </c>
      <c r="K120" s="79" t="s">
        <v>9</v>
      </c>
      <c r="L120" s="79">
        <v>631</v>
      </c>
      <c r="M120" s="79">
        <v>4</v>
      </c>
      <c r="N120" s="79">
        <v>0.05</v>
      </c>
      <c r="O120" s="79">
        <v>126.2</v>
      </c>
    </row>
    <row r="121" spans="1:15" x14ac:dyDescent="0.25">
      <c r="A121" s="78" t="s">
        <v>60</v>
      </c>
      <c r="B121" s="78">
        <v>1</v>
      </c>
      <c r="C121" s="78" t="s">
        <v>73</v>
      </c>
      <c r="D121" s="78">
        <v>8598</v>
      </c>
      <c r="E121" s="78">
        <v>7967</v>
      </c>
      <c r="F121" s="78"/>
      <c r="G121" s="78"/>
      <c r="H121" s="78"/>
      <c r="I121" s="78"/>
      <c r="J121" s="79" t="s">
        <v>88</v>
      </c>
      <c r="K121" s="79" t="s">
        <v>9</v>
      </c>
      <c r="L121" s="79"/>
      <c r="M121" s="79"/>
      <c r="N121" s="79"/>
      <c r="O121" s="79">
        <v>63.1</v>
      </c>
    </row>
    <row r="122" spans="1:15" x14ac:dyDescent="0.25">
      <c r="A122" s="78" t="s">
        <v>60</v>
      </c>
      <c r="B122" s="78">
        <v>1</v>
      </c>
      <c r="C122" s="78" t="s">
        <v>73</v>
      </c>
      <c r="D122" s="78">
        <v>8834</v>
      </c>
      <c r="E122" s="78">
        <v>8634</v>
      </c>
      <c r="F122" s="78">
        <v>150.076719</v>
      </c>
      <c r="G122" s="78">
        <v>-23.974340999999999</v>
      </c>
      <c r="H122" s="78">
        <v>150.07860299999999</v>
      </c>
      <c r="I122" s="78">
        <v>-23.974699999999999</v>
      </c>
      <c r="J122" s="79" t="s">
        <v>65</v>
      </c>
      <c r="K122" s="79" t="s">
        <v>31</v>
      </c>
      <c r="L122" s="79">
        <v>200</v>
      </c>
      <c r="M122" s="79"/>
      <c r="N122" s="79"/>
      <c r="O122" s="79">
        <v>200</v>
      </c>
    </row>
    <row r="123" spans="1:15" x14ac:dyDescent="0.25">
      <c r="A123" s="78" t="s">
        <v>60</v>
      </c>
      <c r="B123" s="78">
        <v>1</v>
      </c>
      <c r="C123" s="58" t="s">
        <v>73</v>
      </c>
      <c r="D123" s="58">
        <v>9476</v>
      </c>
      <c r="E123" s="58">
        <v>8834</v>
      </c>
      <c r="F123" s="58">
        <v>150.070988</v>
      </c>
      <c r="G123" s="58">
        <v>-23.972442999999998</v>
      </c>
      <c r="H123" s="58">
        <v>150.076719</v>
      </c>
      <c r="I123" s="58">
        <v>-23.974340999999999</v>
      </c>
      <c r="J123" s="80" t="s">
        <v>66</v>
      </c>
      <c r="K123" s="80" t="s">
        <v>31</v>
      </c>
      <c r="L123" s="80">
        <v>642</v>
      </c>
      <c r="M123" s="80"/>
      <c r="N123" s="80"/>
      <c r="O123" s="80">
        <v>642</v>
      </c>
    </row>
    <row r="124" spans="1:15" x14ac:dyDescent="0.25">
      <c r="A124" s="78" t="s">
        <v>60</v>
      </c>
      <c r="B124" s="78">
        <v>1</v>
      </c>
      <c r="C124" s="58" t="s">
        <v>73</v>
      </c>
      <c r="D124" s="58">
        <v>9656</v>
      </c>
      <c r="E124" s="58">
        <v>9488</v>
      </c>
      <c r="F124" s="58">
        <v>150.06924100000001</v>
      </c>
      <c r="G124" s="58">
        <v>-23.972442999999998</v>
      </c>
      <c r="H124" s="58">
        <v>150.07087799999999</v>
      </c>
      <c r="I124" s="58">
        <v>-23.972418000000001</v>
      </c>
      <c r="J124" s="80" t="s">
        <v>64</v>
      </c>
      <c r="K124" s="80" t="s">
        <v>9</v>
      </c>
      <c r="L124" s="80">
        <v>168</v>
      </c>
      <c r="M124" s="80">
        <v>4</v>
      </c>
      <c r="N124" s="80">
        <v>0.05</v>
      </c>
      <c r="O124" s="80">
        <v>33.6</v>
      </c>
    </row>
    <row r="125" spans="1:15" x14ac:dyDescent="0.25">
      <c r="A125" s="78" t="s">
        <v>60</v>
      </c>
      <c r="B125" s="78">
        <v>1</v>
      </c>
      <c r="C125" s="58" t="s">
        <v>73</v>
      </c>
      <c r="D125" s="58">
        <v>9656</v>
      </c>
      <c r="E125" s="58">
        <v>9488</v>
      </c>
      <c r="F125" s="58"/>
      <c r="G125" s="58"/>
      <c r="H125" s="58"/>
      <c r="I125" s="58"/>
      <c r="J125" s="80" t="s">
        <v>88</v>
      </c>
      <c r="K125" s="80" t="s">
        <v>9</v>
      </c>
      <c r="L125" s="80"/>
      <c r="M125" s="80"/>
      <c r="N125" s="80"/>
      <c r="O125" s="80">
        <v>16.8</v>
      </c>
    </row>
    <row r="126" spans="1:15" x14ac:dyDescent="0.25">
      <c r="A126" s="78" t="s">
        <v>60</v>
      </c>
      <c r="B126" s="78">
        <v>1</v>
      </c>
      <c r="C126" s="58" t="s">
        <v>73</v>
      </c>
      <c r="D126" s="58">
        <v>9744</v>
      </c>
      <c r="E126" s="58">
        <v>9656</v>
      </c>
      <c r="F126" s="58">
        <v>150.06837300000001</v>
      </c>
      <c r="G126" s="58">
        <v>-23.972487999999998</v>
      </c>
      <c r="H126" s="58">
        <v>150.06924100000001</v>
      </c>
      <c r="I126" s="58">
        <v>-23.972442999999998</v>
      </c>
      <c r="J126" s="80" t="s">
        <v>64</v>
      </c>
      <c r="K126" s="80" t="s">
        <v>9</v>
      </c>
      <c r="L126" s="80">
        <v>88</v>
      </c>
      <c r="M126" s="80">
        <v>4</v>
      </c>
      <c r="N126" s="80">
        <v>0.05</v>
      </c>
      <c r="O126" s="80">
        <v>17.600000000000001</v>
      </c>
    </row>
    <row r="127" spans="1:15" x14ac:dyDescent="0.25">
      <c r="A127" s="78" t="s">
        <v>60</v>
      </c>
      <c r="B127" s="78">
        <v>1</v>
      </c>
      <c r="C127" s="58" t="s">
        <v>73</v>
      </c>
      <c r="D127" s="58">
        <v>9744</v>
      </c>
      <c r="E127" s="58">
        <v>9656</v>
      </c>
      <c r="F127" s="58"/>
      <c r="G127" s="58"/>
      <c r="H127" s="58"/>
      <c r="I127" s="58"/>
      <c r="J127" s="80" t="s">
        <v>88</v>
      </c>
      <c r="K127" s="80" t="s">
        <v>9</v>
      </c>
      <c r="L127" s="80"/>
      <c r="M127" s="80"/>
      <c r="N127" s="80"/>
      <c r="O127" s="80">
        <v>8.8000000000000007</v>
      </c>
    </row>
    <row r="128" spans="1:15" x14ac:dyDescent="0.25">
      <c r="A128" s="78" t="s">
        <v>60</v>
      </c>
      <c r="B128" s="78">
        <v>1</v>
      </c>
      <c r="C128" s="58" t="s">
        <v>73</v>
      </c>
      <c r="D128" s="58">
        <v>9922</v>
      </c>
      <c r="E128" s="58">
        <v>9744</v>
      </c>
      <c r="F128" s="58">
        <v>150.066621</v>
      </c>
      <c r="G128" s="58">
        <v>-23.972472</v>
      </c>
      <c r="H128" s="58">
        <v>150.06837300000001</v>
      </c>
      <c r="I128" s="58">
        <v>-23.972487999999998</v>
      </c>
      <c r="J128" s="80" t="s">
        <v>64</v>
      </c>
      <c r="K128" s="80" t="s">
        <v>9</v>
      </c>
      <c r="L128" s="80">
        <v>178</v>
      </c>
      <c r="M128" s="80">
        <v>4</v>
      </c>
      <c r="N128" s="80">
        <v>0.05</v>
      </c>
      <c r="O128" s="80">
        <v>35.6</v>
      </c>
    </row>
    <row r="129" spans="1:15" x14ac:dyDescent="0.25">
      <c r="A129" s="78" t="s">
        <v>60</v>
      </c>
      <c r="B129" s="78">
        <v>1</v>
      </c>
      <c r="C129" s="58" t="s">
        <v>73</v>
      </c>
      <c r="D129" s="58">
        <v>9922</v>
      </c>
      <c r="E129" s="58">
        <v>9744</v>
      </c>
      <c r="F129" s="58"/>
      <c r="G129" s="58"/>
      <c r="H129" s="58"/>
      <c r="I129" s="58"/>
      <c r="J129" s="80" t="s">
        <v>88</v>
      </c>
      <c r="K129" s="80" t="s">
        <v>9</v>
      </c>
      <c r="L129" s="80"/>
      <c r="M129" s="80"/>
      <c r="N129" s="80"/>
      <c r="O129" s="80">
        <v>17.8</v>
      </c>
    </row>
    <row r="130" spans="1:15" x14ac:dyDescent="0.25">
      <c r="A130" s="78" t="s">
        <v>60</v>
      </c>
      <c r="B130" s="78">
        <v>1</v>
      </c>
      <c r="C130" s="58" t="s">
        <v>73</v>
      </c>
      <c r="D130" s="58">
        <v>10197</v>
      </c>
      <c r="E130" s="58">
        <v>9987</v>
      </c>
      <c r="F130" s="58">
        <v>150.06413900000001</v>
      </c>
      <c r="G130" s="58">
        <v>-23.973357</v>
      </c>
      <c r="H130" s="58">
        <v>150.06601599999999</v>
      </c>
      <c r="I130" s="58">
        <v>-23.972622999999999</v>
      </c>
      <c r="J130" s="80" t="s">
        <v>66</v>
      </c>
      <c r="K130" s="80" t="s">
        <v>31</v>
      </c>
      <c r="L130" s="80">
        <v>210</v>
      </c>
      <c r="M130" s="80">
        <v>0</v>
      </c>
      <c r="N130" s="80">
        <v>0</v>
      </c>
      <c r="O130" s="80">
        <v>210</v>
      </c>
    </row>
    <row r="131" spans="1:15" x14ac:dyDescent="0.25">
      <c r="A131" s="78" t="s">
        <v>60</v>
      </c>
      <c r="B131" s="78">
        <v>1</v>
      </c>
      <c r="C131" s="58" t="s">
        <v>73</v>
      </c>
      <c r="D131" s="58">
        <v>10282</v>
      </c>
      <c r="E131" s="58">
        <v>10197</v>
      </c>
      <c r="F131" s="58">
        <v>150.063467</v>
      </c>
      <c r="G131" s="58">
        <v>-23.973777999999999</v>
      </c>
      <c r="H131" s="58">
        <v>150.06413900000001</v>
      </c>
      <c r="I131" s="58">
        <v>-23.973357</v>
      </c>
      <c r="J131" s="80" t="s">
        <v>66</v>
      </c>
      <c r="K131" s="80" t="s">
        <v>31</v>
      </c>
      <c r="L131" s="80">
        <v>85</v>
      </c>
      <c r="M131" s="80">
        <v>0</v>
      </c>
      <c r="N131" s="80">
        <v>0</v>
      </c>
      <c r="O131" s="80">
        <v>85</v>
      </c>
    </row>
    <row r="132" spans="1:15" x14ac:dyDescent="0.25">
      <c r="A132" s="78" t="s">
        <v>60</v>
      </c>
      <c r="B132" s="78">
        <v>1</v>
      </c>
      <c r="C132" s="58" t="s">
        <v>73</v>
      </c>
      <c r="D132" s="58">
        <v>10384</v>
      </c>
      <c r="E132" s="58">
        <v>10282</v>
      </c>
      <c r="F132" s="58">
        <v>150.062476</v>
      </c>
      <c r="G132" s="58">
        <v>-23.973759000000001</v>
      </c>
      <c r="H132" s="58">
        <v>150.063467</v>
      </c>
      <c r="I132" s="58">
        <v>-23.973777999999999</v>
      </c>
      <c r="J132" s="80" t="s">
        <v>65</v>
      </c>
      <c r="K132" s="80" t="s">
        <v>31</v>
      </c>
      <c r="L132" s="80">
        <v>102</v>
      </c>
      <c r="M132" s="80">
        <v>0</v>
      </c>
      <c r="N132" s="80">
        <v>0</v>
      </c>
      <c r="O132" s="80">
        <v>102</v>
      </c>
    </row>
    <row r="133" spans="1:15" x14ac:dyDescent="0.25">
      <c r="A133" s="78" t="s">
        <v>60</v>
      </c>
      <c r="B133" s="78">
        <v>1</v>
      </c>
      <c r="C133" s="58" t="s">
        <v>73</v>
      </c>
      <c r="D133" s="58">
        <v>10469</v>
      </c>
      <c r="E133" s="58">
        <v>10384</v>
      </c>
      <c r="F133" s="58">
        <v>150.061655</v>
      </c>
      <c r="G133" s="58">
        <v>-23.973621999999999</v>
      </c>
      <c r="H133" s="58">
        <v>150.062476</v>
      </c>
      <c r="I133" s="58">
        <v>-23.973759000000001</v>
      </c>
      <c r="J133" s="80" t="s">
        <v>66</v>
      </c>
      <c r="K133" s="80" t="s">
        <v>31</v>
      </c>
      <c r="L133" s="80">
        <v>85</v>
      </c>
      <c r="M133" s="80">
        <v>0</v>
      </c>
      <c r="N133" s="80">
        <v>0</v>
      </c>
      <c r="O133" s="80">
        <v>85</v>
      </c>
    </row>
    <row r="134" spans="1:15" x14ac:dyDescent="0.25">
      <c r="A134" s="78" t="s">
        <v>60</v>
      </c>
      <c r="B134" s="78">
        <v>1</v>
      </c>
      <c r="C134" s="58" t="s">
        <v>73</v>
      </c>
      <c r="D134" s="58">
        <v>10573</v>
      </c>
      <c r="E134" s="58">
        <v>10469</v>
      </c>
      <c r="F134" s="58">
        <v>150.06066000000001</v>
      </c>
      <c r="G134" s="58">
        <v>-23.973406000000001</v>
      </c>
      <c r="H134" s="58">
        <v>150.061655</v>
      </c>
      <c r="I134" s="58">
        <v>-23.973621999999999</v>
      </c>
      <c r="J134" s="80" t="s">
        <v>66</v>
      </c>
      <c r="K134" s="80" t="s">
        <v>31</v>
      </c>
      <c r="L134" s="80">
        <v>104</v>
      </c>
      <c r="M134" s="80"/>
      <c r="N134" s="80"/>
      <c r="O134" s="80">
        <v>104</v>
      </c>
    </row>
    <row r="135" spans="1:15" x14ac:dyDescent="0.25">
      <c r="A135" s="78" t="s">
        <v>60</v>
      </c>
      <c r="B135" s="78">
        <v>1</v>
      </c>
      <c r="C135" s="58" t="s">
        <v>73</v>
      </c>
      <c r="D135" s="58">
        <v>10882</v>
      </c>
      <c r="E135" s="58">
        <v>10573</v>
      </c>
      <c r="F135" s="58">
        <v>150.05786699999999</v>
      </c>
      <c r="G135" s="58">
        <v>-23.973407999999999</v>
      </c>
      <c r="H135" s="58">
        <v>150.06066000000001</v>
      </c>
      <c r="I135" s="58">
        <v>-23.973406000000001</v>
      </c>
      <c r="J135" s="80" t="s">
        <v>64</v>
      </c>
      <c r="K135" s="80" t="s">
        <v>9</v>
      </c>
      <c r="L135" s="80">
        <v>309</v>
      </c>
      <c r="M135" s="80">
        <v>4</v>
      </c>
      <c r="N135" s="80">
        <v>0.05</v>
      </c>
      <c r="O135" s="80">
        <v>61.8</v>
      </c>
    </row>
    <row r="136" spans="1:15" x14ac:dyDescent="0.25">
      <c r="A136" s="78" t="s">
        <v>60</v>
      </c>
      <c r="B136" s="78">
        <v>1</v>
      </c>
      <c r="C136" s="58" t="s">
        <v>73</v>
      </c>
      <c r="D136" s="58">
        <v>10882</v>
      </c>
      <c r="E136" s="58">
        <v>10573</v>
      </c>
      <c r="F136" s="58"/>
      <c r="G136" s="58"/>
      <c r="H136" s="58"/>
      <c r="I136" s="58"/>
      <c r="J136" s="80" t="s">
        <v>88</v>
      </c>
      <c r="K136" s="80" t="s">
        <v>9</v>
      </c>
      <c r="L136" s="80"/>
      <c r="M136" s="80"/>
      <c r="N136" s="80"/>
      <c r="O136" s="80">
        <v>30.9</v>
      </c>
    </row>
    <row r="137" spans="1:15" x14ac:dyDescent="0.25">
      <c r="A137" s="78" t="s">
        <v>60</v>
      </c>
      <c r="B137" s="78">
        <v>1</v>
      </c>
      <c r="C137" s="58" t="s">
        <v>73</v>
      </c>
      <c r="D137" s="58">
        <v>10921</v>
      </c>
      <c r="E137" s="58">
        <v>10882</v>
      </c>
      <c r="F137" s="58">
        <v>150.05756299999999</v>
      </c>
      <c r="G137" s="58">
        <v>-23.973624999999998</v>
      </c>
      <c r="H137" s="58">
        <v>150.05786699999999</v>
      </c>
      <c r="I137" s="58">
        <v>-23.973407999999999</v>
      </c>
      <c r="J137" s="80" t="s">
        <v>65</v>
      </c>
      <c r="K137" s="80" t="s">
        <v>31</v>
      </c>
      <c r="L137" s="80">
        <v>39</v>
      </c>
      <c r="M137" s="80">
        <v>0</v>
      </c>
      <c r="N137" s="80">
        <v>0</v>
      </c>
      <c r="O137" s="80">
        <v>39</v>
      </c>
    </row>
    <row r="138" spans="1:15" x14ac:dyDescent="0.25">
      <c r="A138" s="78" t="s">
        <v>60</v>
      </c>
      <c r="B138" s="78">
        <v>1</v>
      </c>
      <c r="C138" s="58" t="s">
        <v>73</v>
      </c>
      <c r="D138" s="58">
        <v>11550</v>
      </c>
      <c r="E138" s="58">
        <v>10921</v>
      </c>
      <c r="F138" s="58">
        <v>150.051638</v>
      </c>
      <c r="G138" s="58">
        <v>-23.974951000000001</v>
      </c>
      <c r="H138" s="58">
        <v>150.05756299999999</v>
      </c>
      <c r="I138" s="58">
        <v>-23.973624999999998</v>
      </c>
      <c r="J138" s="80" t="s">
        <v>63</v>
      </c>
      <c r="K138" s="80" t="s">
        <v>9</v>
      </c>
      <c r="L138" s="80">
        <v>629</v>
      </c>
      <c r="M138" s="80">
        <v>4</v>
      </c>
      <c r="N138" s="80">
        <v>7.4999999999999997E-2</v>
      </c>
      <c r="O138" s="80">
        <v>188.7</v>
      </c>
    </row>
    <row r="139" spans="1:15" x14ac:dyDescent="0.25">
      <c r="A139" s="78" t="s">
        <v>60</v>
      </c>
      <c r="B139" s="78">
        <v>1</v>
      </c>
      <c r="C139" s="58" t="s">
        <v>73</v>
      </c>
      <c r="D139" s="58">
        <v>11805</v>
      </c>
      <c r="E139" s="58">
        <v>11573</v>
      </c>
      <c r="F139" s="58">
        <v>150.04964899999999</v>
      </c>
      <c r="G139" s="58">
        <v>-23.973568</v>
      </c>
      <c r="H139" s="58">
        <v>150.051433</v>
      </c>
      <c r="I139" s="58">
        <v>-23.974858999999999</v>
      </c>
      <c r="J139" s="80" t="s">
        <v>63</v>
      </c>
      <c r="K139" s="80" t="s">
        <v>9</v>
      </c>
      <c r="L139" s="80">
        <v>232</v>
      </c>
      <c r="M139" s="80">
        <v>4</v>
      </c>
      <c r="N139" s="80">
        <v>7.4999999999999997E-2</v>
      </c>
      <c r="O139" s="80">
        <v>69.599999999999994</v>
      </c>
    </row>
    <row r="140" spans="1:15" x14ac:dyDescent="0.25">
      <c r="A140" s="78" t="s">
        <v>60</v>
      </c>
      <c r="B140" s="78">
        <v>1</v>
      </c>
      <c r="C140" s="58" t="s">
        <v>73</v>
      </c>
      <c r="D140" s="58">
        <v>12305</v>
      </c>
      <c r="E140" s="58">
        <v>11812</v>
      </c>
      <c r="F140" s="58">
        <v>150.04507899999999</v>
      </c>
      <c r="G140" s="58">
        <v>-23.971969999999999</v>
      </c>
      <c r="H140" s="58">
        <v>150.04958199999999</v>
      </c>
      <c r="I140" s="58">
        <v>-23.973535999999999</v>
      </c>
      <c r="J140" s="80" t="s">
        <v>64</v>
      </c>
      <c r="K140" s="80" t="s">
        <v>9</v>
      </c>
      <c r="L140" s="80">
        <v>493</v>
      </c>
      <c r="M140" s="80">
        <v>4</v>
      </c>
      <c r="N140" s="80">
        <v>0.05</v>
      </c>
      <c r="O140" s="80">
        <v>98.6</v>
      </c>
    </row>
    <row r="141" spans="1:15" x14ac:dyDescent="0.25">
      <c r="A141" s="78" t="s">
        <v>60</v>
      </c>
      <c r="B141" s="78">
        <v>1</v>
      </c>
      <c r="C141" s="58" t="s">
        <v>73</v>
      </c>
      <c r="D141" s="58">
        <v>12305</v>
      </c>
      <c r="E141" s="58">
        <v>11812</v>
      </c>
      <c r="F141" s="58"/>
      <c r="G141" s="58"/>
      <c r="H141" s="58"/>
      <c r="I141" s="58"/>
      <c r="J141" s="80" t="s">
        <v>88</v>
      </c>
      <c r="K141" s="80" t="s">
        <v>9</v>
      </c>
      <c r="L141" s="80"/>
      <c r="M141" s="80"/>
      <c r="N141" s="80"/>
      <c r="O141" s="80">
        <v>49.3</v>
      </c>
    </row>
    <row r="142" spans="1:15" x14ac:dyDescent="0.25">
      <c r="A142" s="78" t="s">
        <v>60</v>
      </c>
      <c r="B142" s="78">
        <v>1</v>
      </c>
      <c r="C142" s="58" t="s">
        <v>73</v>
      </c>
      <c r="D142" s="58">
        <v>12611</v>
      </c>
      <c r="E142" s="58">
        <v>12305</v>
      </c>
      <c r="F142" s="58">
        <v>150.042101</v>
      </c>
      <c r="G142" s="58">
        <v>-23.971592000000001</v>
      </c>
      <c r="H142" s="58">
        <v>150.04507899999999</v>
      </c>
      <c r="I142" s="58">
        <v>-23.971969999999999</v>
      </c>
      <c r="J142" s="80" t="s">
        <v>64</v>
      </c>
      <c r="K142" s="80" t="s">
        <v>9</v>
      </c>
      <c r="L142" s="80">
        <v>306</v>
      </c>
      <c r="M142" s="80">
        <v>4</v>
      </c>
      <c r="N142" s="80">
        <v>0.05</v>
      </c>
      <c r="O142" s="80">
        <v>61.2</v>
      </c>
    </row>
    <row r="143" spans="1:15" x14ac:dyDescent="0.25">
      <c r="A143" s="78" t="s">
        <v>60</v>
      </c>
      <c r="B143" s="78">
        <v>1</v>
      </c>
      <c r="C143" s="58" t="s">
        <v>73</v>
      </c>
      <c r="D143" s="58">
        <v>12611</v>
      </c>
      <c r="E143" s="58">
        <v>12305</v>
      </c>
      <c r="F143" s="58"/>
      <c r="G143" s="58"/>
      <c r="H143" s="58"/>
      <c r="I143" s="58"/>
      <c r="J143" s="80" t="s">
        <v>88</v>
      </c>
      <c r="K143" s="80" t="s">
        <v>9</v>
      </c>
      <c r="L143" s="80"/>
      <c r="M143" s="80"/>
      <c r="N143" s="80"/>
      <c r="O143" s="80">
        <v>30.6</v>
      </c>
    </row>
    <row r="144" spans="1:15" x14ac:dyDescent="0.25">
      <c r="A144" s="78" t="s">
        <v>60</v>
      </c>
      <c r="B144" s="78">
        <v>1</v>
      </c>
      <c r="C144" s="58" t="s">
        <v>73</v>
      </c>
      <c r="D144" s="58">
        <v>13390</v>
      </c>
      <c r="E144" s="58">
        <v>12611</v>
      </c>
      <c r="F144" s="58">
        <v>150.03588099999999</v>
      </c>
      <c r="G144" s="58">
        <v>-23.973507999999999</v>
      </c>
      <c r="H144" s="58">
        <v>150.042101</v>
      </c>
      <c r="I144" s="58">
        <v>-23.971592000000001</v>
      </c>
      <c r="J144" s="80" t="s">
        <v>64</v>
      </c>
      <c r="K144" s="80" t="s">
        <v>9</v>
      </c>
      <c r="L144" s="80">
        <v>779</v>
      </c>
      <c r="M144" s="80">
        <v>4</v>
      </c>
      <c r="N144" s="80">
        <v>0.05</v>
      </c>
      <c r="O144" s="80">
        <v>155.80000000000001</v>
      </c>
    </row>
    <row r="145" spans="1:15" x14ac:dyDescent="0.25">
      <c r="A145" s="78" t="s">
        <v>60</v>
      </c>
      <c r="B145" s="78">
        <v>1</v>
      </c>
      <c r="C145" s="58" t="s">
        <v>73</v>
      </c>
      <c r="D145" s="58">
        <v>13390</v>
      </c>
      <c r="E145" s="58">
        <v>12611</v>
      </c>
      <c r="F145" s="58"/>
      <c r="G145" s="58"/>
      <c r="H145" s="58"/>
      <c r="I145" s="58"/>
      <c r="J145" s="80" t="s">
        <v>88</v>
      </c>
      <c r="K145" s="80" t="s">
        <v>9</v>
      </c>
      <c r="L145" s="80"/>
      <c r="M145" s="80"/>
      <c r="N145" s="80"/>
      <c r="O145" s="80">
        <v>77.900000000000006</v>
      </c>
    </row>
    <row r="146" spans="1:15" x14ac:dyDescent="0.25">
      <c r="A146" s="78" t="s">
        <v>60</v>
      </c>
      <c r="B146" s="78">
        <v>1</v>
      </c>
      <c r="C146" s="58" t="s">
        <v>73</v>
      </c>
      <c r="D146" s="58">
        <v>14072</v>
      </c>
      <c r="E146" s="58">
        <v>13390</v>
      </c>
      <c r="F146" s="58">
        <v>150.029301</v>
      </c>
      <c r="G146" s="58">
        <v>-23.974178999999999</v>
      </c>
      <c r="H146" s="58">
        <v>150.03588099999999</v>
      </c>
      <c r="I146" s="58">
        <v>-23.973507999999999</v>
      </c>
      <c r="J146" s="80" t="s">
        <v>64</v>
      </c>
      <c r="K146" s="80" t="s">
        <v>9</v>
      </c>
      <c r="L146" s="80">
        <v>682</v>
      </c>
      <c r="M146" s="80">
        <v>4</v>
      </c>
      <c r="N146" s="80">
        <v>0.05</v>
      </c>
      <c r="O146" s="80">
        <v>136.4</v>
      </c>
    </row>
    <row r="147" spans="1:15" x14ac:dyDescent="0.25">
      <c r="A147" s="78" t="s">
        <v>60</v>
      </c>
      <c r="B147" s="78">
        <v>1</v>
      </c>
      <c r="C147" s="58" t="s">
        <v>73</v>
      </c>
      <c r="D147" s="58">
        <v>14072</v>
      </c>
      <c r="E147" s="58">
        <v>13390</v>
      </c>
      <c r="F147" s="58"/>
      <c r="G147" s="58"/>
      <c r="H147" s="58"/>
      <c r="I147" s="58"/>
      <c r="J147" s="80" t="s">
        <v>88</v>
      </c>
      <c r="K147" s="80" t="s">
        <v>9</v>
      </c>
      <c r="L147" s="80"/>
      <c r="M147" s="80"/>
      <c r="N147" s="80"/>
      <c r="O147" s="80">
        <v>68.2</v>
      </c>
    </row>
    <row r="148" spans="1:15" x14ac:dyDescent="0.25">
      <c r="A148" s="78" t="s">
        <v>60</v>
      </c>
      <c r="B148" s="78">
        <v>1</v>
      </c>
      <c r="C148" s="58" t="s">
        <v>73</v>
      </c>
      <c r="D148" s="58">
        <v>14224</v>
      </c>
      <c r="E148" s="58">
        <v>14072</v>
      </c>
      <c r="F148" s="58">
        <v>150.02789200000001</v>
      </c>
      <c r="G148" s="58">
        <v>-23.973763999999999</v>
      </c>
      <c r="H148" s="58">
        <v>150.029301</v>
      </c>
      <c r="I148" s="58">
        <v>-23.974178999999999</v>
      </c>
      <c r="J148" s="80" t="s">
        <v>65</v>
      </c>
      <c r="K148" s="80" t="s">
        <v>31</v>
      </c>
      <c r="L148" s="80">
        <v>152</v>
      </c>
      <c r="M148" s="80"/>
      <c r="N148" s="80"/>
      <c r="O148" s="80">
        <v>152</v>
      </c>
    </row>
    <row r="149" spans="1:15" x14ac:dyDescent="0.25">
      <c r="A149" s="78" t="s">
        <v>60</v>
      </c>
      <c r="B149" s="78">
        <v>1</v>
      </c>
      <c r="C149" s="58" t="s">
        <v>73</v>
      </c>
      <c r="D149" s="58">
        <v>14581</v>
      </c>
      <c r="E149" s="58">
        <v>14247</v>
      </c>
      <c r="F149" s="58">
        <v>150.024654</v>
      </c>
      <c r="G149" s="58">
        <v>-23.972532999999999</v>
      </c>
      <c r="H149" s="58">
        <v>150.027693</v>
      </c>
      <c r="I149" s="58">
        <v>-23.973669999999998</v>
      </c>
      <c r="J149" s="80" t="s">
        <v>64</v>
      </c>
      <c r="K149" s="80" t="s">
        <v>9</v>
      </c>
      <c r="L149" s="80">
        <v>334</v>
      </c>
      <c r="M149" s="80">
        <v>4</v>
      </c>
      <c r="N149" s="80">
        <v>0.05</v>
      </c>
      <c r="O149" s="80">
        <v>66.8</v>
      </c>
    </row>
    <row r="150" spans="1:15" x14ac:dyDescent="0.25">
      <c r="A150" s="78" t="s">
        <v>60</v>
      </c>
      <c r="B150" s="78">
        <v>1</v>
      </c>
      <c r="C150" s="58" t="s">
        <v>73</v>
      </c>
      <c r="D150" s="58">
        <v>14581</v>
      </c>
      <c r="E150" s="58">
        <v>14247</v>
      </c>
      <c r="F150" s="58"/>
      <c r="G150" s="58"/>
      <c r="H150" s="58"/>
      <c r="I150" s="58"/>
      <c r="J150" s="80" t="s">
        <v>88</v>
      </c>
      <c r="K150" s="80" t="s">
        <v>9</v>
      </c>
      <c r="L150" s="80"/>
      <c r="M150" s="80"/>
      <c r="N150" s="80"/>
      <c r="O150" s="80">
        <v>33.4</v>
      </c>
    </row>
    <row r="151" spans="1:15" x14ac:dyDescent="0.25">
      <c r="A151" s="78" t="s">
        <v>60</v>
      </c>
      <c r="B151" s="78">
        <v>1</v>
      </c>
      <c r="C151" s="58" t="s">
        <v>73</v>
      </c>
      <c r="D151" s="58">
        <v>14686</v>
      </c>
      <c r="E151" s="58">
        <v>14581</v>
      </c>
      <c r="F151" s="58">
        <v>150.02365399999999</v>
      </c>
      <c r="G151" s="58">
        <v>-23.972286</v>
      </c>
      <c r="H151" s="58">
        <v>150.024654</v>
      </c>
      <c r="I151" s="58">
        <v>-23.972532999999999</v>
      </c>
      <c r="J151" s="80" t="s">
        <v>64</v>
      </c>
      <c r="K151" s="80" t="s">
        <v>9</v>
      </c>
      <c r="L151" s="80">
        <v>105</v>
      </c>
      <c r="M151" s="80">
        <v>4</v>
      </c>
      <c r="N151" s="80">
        <v>0.05</v>
      </c>
      <c r="O151" s="80">
        <v>21</v>
      </c>
    </row>
    <row r="152" spans="1:15" x14ac:dyDescent="0.25">
      <c r="A152" s="78" t="s">
        <v>60</v>
      </c>
      <c r="B152" s="78">
        <v>1</v>
      </c>
      <c r="C152" s="58" t="s">
        <v>73</v>
      </c>
      <c r="D152" s="58">
        <v>14686</v>
      </c>
      <c r="E152" s="58">
        <v>14581</v>
      </c>
      <c r="F152" s="58"/>
      <c r="G152" s="58"/>
      <c r="H152" s="58"/>
      <c r="I152" s="58"/>
      <c r="J152" s="80" t="s">
        <v>88</v>
      </c>
      <c r="K152" s="80" t="s">
        <v>9</v>
      </c>
      <c r="L152" s="80"/>
      <c r="M152" s="80"/>
      <c r="N152" s="80"/>
      <c r="O152" s="80">
        <v>10.5</v>
      </c>
    </row>
    <row r="153" spans="1:15" x14ac:dyDescent="0.25">
      <c r="A153" s="78" t="s">
        <v>60</v>
      </c>
      <c r="B153" s="78">
        <v>1</v>
      </c>
      <c r="C153" s="58" t="s">
        <v>73</v>
      </c>
      <c r="D153" s="58">
        <v>15271</v>
      </c>
      <c r="E153" s="58">
        <v>14686</v>
      </c>
      <c r="F153" s="58">
        <v>150.01812799999999</v>
      </c>
      <c r="G153" s="58">
        <v>-23.971257000000001</v>
      </c>
      <c r="H153" s="58">
        <v>150.02365399999999</v>
      </c>
      <c r="I153" s="58">
        <v>-23.972286</v>
      </c>
      <c r="J153" s="80" t="s">
        <v>64</v>
      </c>
      <c r="K153" s="80" t="s">
        <v>9</v>
      </c>
      <c r="L153" s="80">
        <v>585</v>
      </c>
      <c r="M153" s="80">
        <v>4</v>
      </c>
      <c r="N153" s="80">
        <v>0.05</v>
      </c>
      <c r="O153" s="80">
        <v>117</v>
      </c>
    </row>
    <row r="154" spans="1:15" x14ac:dyDescent="0.25">
      <c r="A154" s="78" t="s">
        <v>60</v>
      </c>
      <c r="B154" s="78">
        <v>1</v>
      </c>
      <c r="C154" s="58" t="s">
        <v>73</v>
      </c>
      <c r="D154" s="58">
        <v>15271</v>
      </c>
      <c r="E154" s="58">
        <v>14686</v>
      </c>
      <c r="F154" s="58"/>
      <c r="G154" s="58"/>
      <c r="H154" s="58"/>
      <c r="I154" s="58"/>
      <c r="J154" s="80" t="s">
        <v>88</v>
      </c>
      <c r="K154" s="80" t="s">
        <v>9</v>
      </c>
      <c r="L154" s="80"/>
      <c r="M154" s="80"/>
      <c r="N154" s="80"/>
      <c r="O154" s="80">
        <v>58.5</v>
      </c>
    </row>
    <row r="155" spans="1:15" x14ac:dyDescent="0.25">
      <c r="A155" s="78" t="s">
        <v>60</v>
      </c>
      <c r="B155" s="78">
        <v>1</v>
      </c>
      <c r="C155" s="58" t="s">
        <v>73</v>
      </c>
      <c r="D155" s="58">
        <v>16272</v>
      </c>
      <c r="E155" s="58">
        <v>15278</v>
      </c>
      <c r="F155" s="58">
        <v>150.00881999999999</v>
      </c>
      <c r="G155" s="58">
        <v>-23.973908000000002</v>
      </c>
      <c r="H155" s="58">
        <v>150.01806400000001</v>
      </c>
      <c r="I155" s="58">
        <v>-23.971266</v>
      </c>
      <c r="J155" s="80" t="s">
        <v>64</v>
      </c>
      <c r="K155" s="80" t="s">
        <v>9</v>
      </c>
      <c r="L155" s="80">
        <v>994</v>
      </c>
      <c r="M155" s="80">
        <v>4</v>
      </c>
      <c r="N155" s="80">
        <v>0.05</v>
      </c>
      <c r="O155" s="80">
        <v>198.8</v>
      </c>
    </row>
    <row r="156" spans="1:15" x14ac:dyDescent="0.25">
      <c r="A156" s="78" t="s">
        <v>60</v>
      </c>
      <c r="B156" s="78">
        <v>1</v>
      </c>
      <c r="C156" s="58" t="s">
        <v>73</v>
      </c>
      <c r="D156" s="58">
        <v>16272</v>
      </c>
      <c r="E156" s="58">
        <v>15278</v>
      </c>
      <c r="F156" s="58"/>
      <c r="G156" s="58"/>
      <c r="H156" s="58"/>
      <c r="I156" s="58"/>
      <c r="J156" s="80" t="s">
        <v>88</v>
      </c>
      <c r="K156" s="80" t="s">
        <v>9</v>
      </c>
      <c r="L156" s="80"/>
      <c r="M156" s="80"/>
      <c r="N156" s="80"/>
      <c r="O156" s="80">
        <v>99.4</v>
      </c>
    </row>
    <row r="157" spans="1:15" x14ac:dyDescent="0.25">
      <c r="A157" s="58" t="s">
        <v>61</v>
      </c>
      <c r="B157" s="78">
        <v>1</v>
      </c>
      <c r="C157" s="58" t="s">
        <v>97</v>
      </c>
      <c r="D157" s="58">
        <v>10</v>
      </c>
      <c r="E157" s="58">
        <v>30</v>
      </c>
      <c r="F157" s="58">
        <v>150.13574199999999</v>
      </c>
      <c r="G157" s="58">
        <v>-24.224444999999999</v>
      </c>
      <c r="H157" s="58">
        <v>150.13582199999999</v>
      </c>
      <c r="I157" s="58">
        <v>-24.224274999999999</v>
      </c>
      <c r="J157" s="80" t="s">
        <v>65</v>
      </c>
      <c r="K157" s="80" t="s">
        <v>31</v>
      </c>
      <c r="L157" s="80">
        <v>20</v>
      </c>
      <c r="M157" s="80"/>
      <c r="N157" s="80"/>
      <c r="O157" s="80">
        <v>20</v>
      </c>
    </row>
    <row r="158" spans="1:15" x14ac:dyDescent="0.25">
      <c r="A158" s="58" t="s">
        <v>61</v>
      </c>
      <c r="B158" s="78">
        <v>1</v>
      </c>
      <c r="C158" s="58" t="s">
        <v>97</v>
      </c>
      <c r="D158" s="58">
        <v>30</v>
      </c>
      <c r="E158" s="58">
        <v>63</v>
      </c>
      <c r="F158" s="58">
        <v>150.13582199999999</v>
      </c>
      <c r="G158" s="58">
        <v>-24.224274999999999</v>
      </c>
      <c r="H158" s="58">
        <v>150.13598300000001</v>
      </c>
      <c r="I158" s="58">
        <v>-24.224018999999998</v>
      </c>
      <c r="J158" s="80" t="s">
        <v>65</v>
      </c>
      <c r="K158" s="80" t="s">
        <v>31</v>
      </c>
      <c r="L158" s="80">
        <v>33</v>
      </c>
      <c r="M158" s="80"/>
      <c r="N158" s="80"/>
      <c r="O158" s="80">
        <v>33</v>
      </c>
    </row>
    <row r="159" spans="1:15" x14ac:dyDescent="0.25">
      <c r="A159" s="58" t="s">
        <v>61</v>
      </c>
      <c r="B159" s="78">
        <v>1</v>
      </c>
      <c r="C159" s="58" t="s">
        <v>97</v>
      </c>
      <c r="D159" s="58">
        <v>63</v>
      </c>
      <c r="E159" s="58">
        <v>147</v>
      </c>
      <c r="F159" s="58">
        <v>150.13598300000001</v>
      </c>
      <c r="G159" s="58">
        <v>-24.224018999999998</v>
      </c>
      <c r="H159" s="58">
        <v>150.13669400000001</v>
      </c>
      <c r="I159" s="58">
        <v>-24.2242</v>
      </c>
      <c r="J159" s="80" t="s">
        <v>63</v>
      </c>
      <c r="K159" s="80" t="s">
        <v>9</v>
      </c>
      <c r="L159" s="80">
        <v>84</v>
      </c>
      <c r="M159" s="80">
        <v>5</v>
      </c>
      <c r="N159" s="80">
        <v>7.4999999999999997E-2</v>
      </c>
      <c r="O159" s="80">
        <v>31.5</v>
      </c>
    </row>
    <row r="160" spans="1:15" x14ac:dyDescent="0.25">
      <c r="A160" s="58" t="s">
        <v>61</v>
      </c>
      <c r="B160" s="78">
        <v>1</v>
      </c>
      <c r="C160" s="58" t="s">
        <v>97</v>
      </c>
      <c r="D160" s="58">
        <v>147</v>
      </c>
      <c r="E160" s="58">
        <v>195</v>
      </c>
      <c r="F160" s="58">
        <v>150.13669400000001</v>
      </c>
      <c r="G160" s="58">
        <v>-24.2242</v>
      </c>
      <c r="H160" s="58">
        <v>150.13711000000001</v>
      </c>
      <c r="I160" s="58">
        <v>-24.224402000000001</v>
      </c>
      <c r="J160" s="80" t="s">
        <v>65</v>
      </c>
      <c r="K160" s="80" t="s">
        <v>31</v>
      </c>
      <c r="L160" s="80">
        <v>48</v>
      </c>
      <c r="M160" s="80"/>
      <c r="N160" s="80"/>
      <c r="O160" s="80">
        <v>48</v>
      </c>
    </row>
    <row r="161" spans="1:15" x14ac:dyDescent="0.25">
      <c r="A161" s="58" t="s">
        <v>61</v>
      </c>
      <c r="B161" s="78">
        <v>1</v>
      </c>
      <c r="C161" s="58" t="s">
        <v>97</v>
      </c>
      <c r="D161" s="58">
        <v>195</v>
      </c>
      <c r="E161" s="58">
        <v>532</v>
      </c>
      <c r="F161" s="58">
        <v>150.13711000000001</v>
      </c>
      <c r="G161" s="58">
        <v>-24.224402000000001</v>
      </c>
      <c r="H161" s="58">
        <v>150.140198</v>
      </c>
      <c r="I161" s="58">
        <v>-24.225524</v>
      </c>
      <c r="J161" s="80" t="s">
        <v>63</v>
      </c>
      <c r="K161" s="80" t="s">
        <v>9</v>
      </c>
      <c r="L161" s="80">
        <v>337</v>
      </c>
      <c r="M161" s="80">
        <v>5</v>
      </c>
      <c r="N161" s="80">
        <v>7.4999999999999997E-2</v>
      </c>
      <c r="O161" s="80">
        <v>126.375</v>
      </c>
    </row>
    <row r="162" spans="1:15" x14ac:dyDescent="0.25">
      <c r="A162" s="58" t="s">
        <v>61</v>
      </c>
      <c r="B162" s="78">
        <v>1</v>
      </c>
      <c r="C162" s="58" t="s">
        <v>97</v>
      </c>
      <c r="D162" s="58">
        <v>532</v>
      </c>
      <c r="E162" s="58">
        <v>659</v>
      </c>
      <c r="F162" s="58">
        <v>150.140198</v>
      </c>
      <c r="G162" s="58">
        <v>-24.225524</v>
      </c>
      <c r="H162" s="58">
        <v>150.14137600000001</v>
      </c>
      <c r="I162" s="58">
        <v>-24.225916000000002</v>
      </c>
      <c r="J162" s="80" t="s">
        <v>65</v>
      </c>
      <c r="K162" s="80" t="s">
        <v>31</v>
      </c>
      <c r="L162" s="80">
        <v>127</v>
      </c>
      <c r="M162" s="80"/>
      <c r="N162" s="80"/>
      <c r="O162" s="80">
        <v>127</v>
      </c>
    </row>
    <row r="163" spans="1:15" x14ac:dyDescent="0.25">
      <c r="A163" s="58" t="s">
        <v>61</v>
      </c>
      <c r="B163" s="78">
        <v>1</v>
      </c>
      <c r="C163" s="58" t="s">
        <v>97</v>
      </c>
      <c r="D163" s="58">
        <v>659</v>
      </c>
      <c r="E163" s="58">
        <v>862</v>
      </c>
      <c r="F163" s="58">
        <v>150.14137600000001</v>
      </c>
      <c r="G163" s="58">
        <v>-24.225916000000002</v>
      </c>
      <c r="H163" s="58">
        <v>150.14326299999999</v>
      </c>
      <c r="I163" s="58">
        <v>-24.226545000000002</v>
      </c>
      <c r="J163" s="80" t="s">
        <v>64</v>
      </c>
      <c r="K163" s="80" t="s">
        <v>9</v>
      </c>
      <c r="L163" s="80">
        <v>203</v>
      </c>
      <c r="M163" s="80">
        <v>5</v>
      </c>
      <c r="N163" s="80">
        <v>0.05</v>
      </c>
      <c r="O163" s="80">
        <v>50.75</v>
      </c>
    </row>
    <row r="164" spans="1:15" x14ac:dyDescent="0.25">
      <c r="A164" s="58" t="s">
        <v>61</v>
      </c>
      <c r="B164" s="78">
        <v>1</v>
      </c>
      <c r="C164" s="58" t="s">
        <v>97</v>
      </c>
      <c r="D164" s="58">
        <v>659</v>
      </c>
      <c r="E164" s="58">
        <v>862</v>
      </c>
      <c r="F164" s="58"/>
      <c r="G164" s="58"/>
      <c r="H164" s="58"/>
      <c r="I164" s="58"/>
      <c r="J164" s="80" t="s">
        <v>88</v>
      </c>
      <c r="K164" s="80" t="s">
        <v>9</v>
      </c>
      <c r="L164" s="80"/>
      <c r="M164" s="80"/>
      <c r="N164" s="80"/>
      <c r="O164" s="80">
        <v>25.375</v>
      </c>
    </row>
    <row r="165" spans="1:15" x14ac:dyDescent="0.25">
      <c r="A165" s="58" t="s">
        <v>61</v>
      </c>
      <c r="B165" s="78">
        <v>1</v>
      </c>
      <c r="C165" s="58" t="s">
        <v>97</v>
      </c>
      <c r="D165" s="58">
        <v>862</v>
      </c>
      <c r="E165" s="58">
        <v>1150</v>
      </c>
      <c r="F165" s="58">
        <v>150.14326299999999</v>
      </c>
      <c r="G165" s="58">
        <v>-24.226545000000002</v>
      </c>
      <c r="H165" s="58">
        <v>150.14593400000001</v>
      </c>
      <c r="I165" s="58">
        <v>-24.227429000000001</v>
      </c>
      <c r="J165" s="80" t="s">
        <v>65</v>
      </c>
      <c r="K165" s="80" t="s">
        <v>31</v>
      </c>
      <c r="L165" s="80">
        <v>288</v>
      </c>
      <c r="M165" s="80">
        <v>0</v>
      </c>
      <c r="N165" s="80">
        <v>0</v>
      </c>
      <c r="O165" s="80">
        <v>288</v>
      </c>
    </row>
    <row r="166" spans="1:15" x14ac:dyDescent="0.25">
      <c r="A166" s="58" t="s">
        <v>61</v>
      </c>
      <c r="B166" s="78">
        <v>1</v>
      </c>
      <c r="C166" s="58" t="s">
        <v>97</v>
      </c>
      <c r="D166" s="58">
        <v>1150</v>
      </c>
      <c r="E166" s="58">
        <v>1671</v>
      </c>
      <c r="F166" s="58">
        <v>150.14593400000001</v>
      </c>
      <c r="G166" s="58">
        <v>-24.227429000000001</v>
      </c>
      <c r="H166" s="58">
        <v>150.15084100000001</v>
      </c>
      <c r="I166" s="58">
        <v>-24.228006000000001</v>
      </c>
      <c r="J166" s="80" t="s">
        <v>64</v>
      </c>
      <c r="K166" s="80" t="s">
        <v>9</v>
      </c>
      <c r="L166" s="80">
        <v>521</v>
      </c>
      <c r="M166" s="80">
        <v>5</v>
      </c>
      <c r="N166" s="80">
        <v>0.05</v>
      </c>
      <c r="O166" s="80">
        <v>130.25</v>
      </c>
    </row>
    <row r="167" spans="1:15" x14ac:dyDescent="0.25">
      <c r="A167" s="58" t="s">
        <v>61</v>
      </c>
      <c r="B167" s="78">
        <v>1</v>
      </c>
      <c r="C167" s="58" t="s">
        <v>97</v>
      </c>
      <c r="D167" s="58">
        <v>1150</v>
      </c>
      <c r="E167" s="58">
        <v>1671</v>
      </c>
      <c r="F167" s="58"/>
      <c r="G167" s="58"/>
      <c r="H167" s="58"/>
      <c r="I167" s="58"/>
      <c r="J167" s="80" t="s">
        <v>88</v>
      </c>
      <c r="K167" s="80" t="s">
        <v>9</v>
      </c>
      <c r="L167" s="80"/>
      <c r="M167" s="80"/>
      <c r="N167" s="80"/>
      <c r="O167" s="80">
        <v>65.125</v>
      </c>
    </row>
    <row r="168" spans="1:15" x14ac:dyDescent="0.25">
      <c r="A168" s="58" t="s">
        <v>61</v>
      </c>
      <c r="B168" s="78">
        <v>1</v>
      </c>
      <c r="C168" s="58" t="s">
        <v>97</v>
      </c>
      <c r="D168" s="58">
        <v>1671</v>
      </c>
      <c r="E168" s="58">
        <v>1839</v>
      </c>
      <c r="F168" s="58">
        <v>150.15084100000001</v>
      </c>
      <c r="G168" s="58">
        <v>-24.228006000000001</v>
      </c>
      <c r="H168" s="58">
        <v>150.15246300000001</v>
      </c>
      <c r="I168" s="58">
        <v>-24.227699999999999</v>
      </c>
      <c r="J168" s="80" t="s">
        <v>65</v>
      </c>
      <c r="K168" s="80" t="s">
        <v>31</v>
      </c>
      <c r="L168" s="80">
        <v>168</v>
      </c>
      <c r="M168" s="80">
        <v>0</v>
      </c>
      <c r="N168" s="80">
        <v>0</v>
      </c>
      <c r="O168" s="80">
        <v>168</v>
      </c>
    </row>
    <row r="169" spans="1:15" x14ac:dyDescent="0.25">
      <c r="A169" s="58" t="s">
        <v>61</v>
      </c>
      <c r="B169" s="78">
        <v>1</v>
      </c>
      <c r="C169" s="58" t="s">
        <v>97</v>
      </c>
      <c r="D169" s="58">
        <v>1839</v>
      </c>
      <c r="E169" s="58">
        <v>2197</v>
      </c>
      <c r="F169" s="58">
        <v>150.15246300000001</v>
      </c>
      <c r="G169" s="58">
        <v>-24.227699999999999</v>
      </c>
      <c r="H169" s="58">
        <v>150.15592100000001</v>
      </c>
      <c r="I169" s="58">
        <v>-24.227034</v>
      </c>
      <c r="J169" s="80" t="s">
        <v>64</v>
      </c>
      <c r="K169" s="80" t="s">
        <v>9</v>
      </c>
      <c r="L169" s="80">
        <v>358</v>
      </c>
      <c r="M169" s="80">
        <v>5</v>
      </c>
      <c r="N169" s="80">
        <v>0.05</v>
      </c>
      <c r="O169" s="80">
        <v>89.5</v>
      </c>
    </row>
    <row r="170" spans="1:15" x14ac:dyDescent="0.25">
      <c r="A170" s="58" t="s">
        <v>61</v>
      </c>
      <c r="B170" s="78">
        <v>1</v>
      </c>
      <c r="C170" s="58" t="s">
        <v>97</v>
      </c>
      <c r="D170" s="58">
        <v>1839</v>
      </c>
      <c r="E170" s="58">
        <v>2197</v>
      </c>
      <c r="F170" s="58"/>
      <c r="G170" s="58"/>
      <c r="H170" s="58"/>
      <c r="I170" s="58"/>
      <c r="J170" s="80" t="s">
        <v>88</v>
      </c>
      <c r="K170" s="80" t="s">
        <v>9</v>
      </c>
      <c r="L170" s="80"/>
      <c r="M170" s="80"/>
      <c r="N170" s="80"/>
      <c r="O170" s="80">
        <v>44.75</v>
      </c>
    </row>
    <row r="171" spans="1:15" x14ac:dyDescent="0.25">
      <c r="A171" s="58" t="s">
        <v>61</v>
      </c>
      <c r="B171" s="78">
        <v>1</v>
      </c>
      <c r="C171" s="58" t="s">
        <v>97</v>
      </c>
      <c r="D171" s="58">
        <v>2197</v>
      </c>
      <c r="E171" s="58">
        <v>2502</v>
      </c>
      <c r="F171" s="58">
        <v>150.15592100000001</v>
      </c>
      <c r="G171" s="58">
        <v>-24.227034</v>
      </c>
      <c r="H171" s="58">
        <v>150.158829</v>
      </c>
      <c r="I171" s="58">
        <v>-24.226395</v>
      </c>
      <c r="J171" s="80" t="s">
        <v>66</v>
      </c>
      <c r="K171" s="80" t="s">
        <v>31</v>
      </c>
      <c r="L171" s="80">
        <v>305</v>
      </c>
      <c r="M171" s="80"/>
      <c r="N171" s="80"/>
      <c r="O171" s="80">
        <v>305</v>
      </c>
    </row>
    <row r="172" spans="1:15" x14ac:dyDescent="0.25">
      <c r="A172" s="58" t="s">
        <v>61</v>
      </c>
      <c r="B172" s="78">
        <v>1</v>
      </c>
      <c r="C172" s="58" t="s">
        <v>97</v>
      </c>
      <c r="D172" s="58">
        <v>2502</v>
      </c>
      <c r="E172" s="58">
        <v>2840</v>
      </c>
      <c r="F172" s="58">
        <v>150.158829</v>
      </c>
      <c r="G172" s="58">
        <v>-24.226395</v>
      </c>
      <c r="H172" s="58">
        <v>150.16213099999999</v>
      </c>
      <c r="I172" s="58">
        <v>-24.226006000000002</v>
      </c>
      <c r="J172" s="80" t="s">
        <v>64</v>
      </c>
      <c r="K172" s="80" t="s">
        <v>9</v>
      </c>
      <c r="L172" s="80">
        <v>338</v>
      </c>
      <c r="M172" s="80">
        <v>5</v>
      </c>
      <c r="N172" s="80">
        <v>0.05</v>
      </c>
      <c r="O172" s="80">
        <v>84.5</v>
      </c>
    </row>
    <row r="173" spans="1:15" x14ac:dyDescent="0.25">
      <c r="A173" s="58" t="s">
        <v>61</v>
      </c>
      <c r="B173" s="78">
        <v>1</v>
      </c>
      <c r="C173" s="58" t="s">
        <v>97</v>
      </c>
      <c r="D173" s="58">
        <v>2502</v>
      </c>
      <c r="E173" s="58">
        <v>2840</v>
      </c>
      <c r="F173" s="58"/>
      <c r="G173" s="58"/>
      <c r="H173" s="58"/>
      <c r="I173" s="58"/>
      <c r="J173" s="80" t="s">
        <v>88</v>
      </c>
      <c r="K173" s="80" t="s">
        <v>9</v>
      </c>
      <c r="L173" s="80"/>
      <c r="M173" s="80"/>
      <c r="N173" s="80"/>
      <c r="O173" s="80">
        <v>42.25</v>
      </c>
    </row>
    <row r="174" spans="1:15" x14ac:dyDescent="0.25">
      <c r="A174" s="58" t="s">
        <v>61</v>
      </c>
      <c r="B174" s="78">
        <v>1</v>
      </c>
      <c r="C174" s="58" t="s">
        <v>97</v>
      </c>
      <c r="D174" s="58">
        <v>2840</v>
      </c>
      <c r="E174" s="58">
        <v>2877</v>
      </c>
      <c r="F174" s="58">
        <v>150.16213099999999</v>
      </c>
      <c r="G174" s="58">
        <v>-24.226006000000002</v>
      </c>
      <c r="H174" s="58">
        <v>150.16249999999999</v>
      </c>
      <c r="I174" s="58">
        <v>-24.226050999999998</v>
      </c>
      <c r="J174" s="80" t="s">
        <v>65</v>
      </c>
      <c r="K174" s="80" t="s">
        <v>31</v>
      </c>
      <c r="L174" s="80">
        <v>37</v>
      </c>
      <c r="M174" s="80">
        <v>0</v>
      </c>
      <c r="N174" s="80">
        <v>0</v>
      </c>
      <c r="O174" s="80">
        <v>37</v>
      </c>
    </row>
    <row r="175" spans="1:15" x14ac:dyDescent="0.25">
      <c r="A175" s="58" t="s">
        <v>61</v>
      </c>
      <c r="B175" s="78">
        <v>1</v>
      </c>
      <c r="C175" s="58" t="s">
        <v>97</v>
      </c>
      <c r="D175" s="58">
        <v>2877</v>
      </c>
      <c r="E175" s="58">
        <v>2978</v>
      </c>
      <c r="F175" s="58">
        <v>150.16249999999999</v>
      </c>
      <c r="G175" s="58">
        <v>-24.226050999999998</v>
      </c>
      <c r="H175" s="58">
        <v>150.16348500000001</v>
      </c>
      <c r="I175" s="58">
        <v>-24.226177</v>
      </c>
      <c r="J175" s="80" t="s">
        <v>63</v>
      </c>
      <c r="K175" s="80" t="s">
        <v>9</v>
      </c>
      <c r="L175" s="80">
        <v>101</v>
      </c>
      <c r="M175" s="80">
        <v>5</v>
      </c>
      <c r="N175" s="80">
        <v>7.4999999999999997E-2</v>
      </c>
      <c r="O175" s="80">
        <v>37.875</v>
      </c>
    </row>
    <row r="176" spans="1:15" x14ac:dyDescent="0.25">
      <c r="A176" s="58" t="s">
        <v>61</v>
      </c>
      <c r="B176" s="78">
        <v>1</v>
      </c>
      <c r="C176" s="58" t="s">
        <v>97</v>
      </c>
      <c r="D176" s="58">
        <v>2978</v>
      </c>
      <c r="E176" s="58">
        <v>3207</v>
      </c>
      <c r="F176" s="58">
        <v>150.16348500000001</v>
      </c>
      <c r="G176" s="58">
        <v>-24.226177</v>
      </c>
      <c r="H176" s="58">
        <v>150.16572099999999</v>
      </c>
      <c r="I176" s="58">
        <v>-24.226464</v>
      </c>
      <c r="J176" s="80" t="s">
        <v>65</v>
      </c>
      <c r="K176" s="80" t="s">
        <v>31</v>
      </c>
      <c r="L176" s="80">
        <v>229</v>
      </c>
      <c r="M176" s="80">
        <v>0</v>
      </c>
      <c r="N176" s="80">
        <v>0</v>
      </c>
      <c r="O176" s="80">
        <v>229</v>
      </c>
    </row>
    <row r="177" spans="1:15" x14ac:dyDescent="0.25">
      <c r="A177" s="58" t="s">
        <v>61</v>
      </c>
      <c r="B177" s="78">
        <v>1</v>
      </c>
      <c r="C177" s="58" t="s">
        <v>97</v>
      </c>
      <c r="D177" s="58">
        <v>3207</v>
      </c>
      <c r="E177" s="58">
        <v>3533</v>
      </c>
      <c r="F177" s="58">
        <v>150.16572099999999</v>
      </c>
      <c r="G177" s="58">
        <v>-24.226464</v>
      </c>
      <c r="H177" s="58">
        <v>150.168903</v>
      </c>
      <c r="I177" s="58">
        <v>-24.226856999999999</v>
      </c>
      <c r="J177" s="80" t="s">
        <v>66</v>
      </c>
      <c r="K177" s="80" t="s">
        <v>31</v>
      </c>
      <c r="L177" s="80">
        <v>326</v>
      </c>
      <c r="M177" s="80">
        <v>0</v>
      </c>
      <c r="N177" s="80">
        <v>0</v>
      </c>
      <c r="O177" s="80">
        <v>326</v>
      </c>
    </row>
    <row r="178" spans="1:15" x14ac:dyDescent="0.25">
      <c r="A178" s="58" t="s">
        <v>61</v>
      </c>
      <c r="B178" s="78">
        <v>1</v>
      </c>
      <c r="C178" s="58" t="s">
        <v>97</v>
      </c>
      <c r="D178" s="58">
        <v>3533</v>
      </c>
      <c r="E178" s="58">
        <v>3571</v>
      </c>
      <c r="F178" s="58">
        <v>150.168903</v>
      </c>
      <c r="G178" s="58">
        <v>-24.226856999999999</v>
      </c>
      <c r="H178" s="58">
        <v>150.16927699999999</v>
      </c>
      <c r="I178" s="58">
        <v>-24.226906</v>
      </c>
      <c r="J178" s="80" t="s">
        <v>65</v>
      </c>
      <c r="K178" s="80" t="s">
        <v>31</v>
      </c>
      <c r="L178" s="80">
        <v>38</v>
      </c>
      <c r="M178" s="80">
        <v>0</v>
      </c>
      <c r="N178" s="80">
        <v>0</v>
      </c>
      <c r="O178" s="80">
        <v>38</v>
      </c>
    </row>
    <row r="179" spans="1:15" x14ac:dyDescent="0.25">
      <c r="A179" s="58" t="s">
        <v>61</v>
      </c>
      <c r="B179" s="78">
        <v>1</v>
      </c>
      <c r="C179" s="58" t="s">
        <v>97</v>
      </c>
      <c r="D179" s="58">
        <v>3571</v>
      </c>
      <c r="E179" s="58">
        <v>4094</v>
      </c>
      <c r="F179" s="58">
        <v>150.16927699999999</v>
      </c>
      <c r="G179" s="58">
        <v>-24.226906</v>
      </c>
      <c r="H179" s="58">
        <v>150.17437899999999</v>
      </c>
      <c r="I179" s="58">
        <v>-24.227571000000001</v>
      </c>
      <c r="J179" s="80" t="s">
        <v>66</v>
      </c>
      <c r="K179" s="80" t="s">
        <v>31</v>
      </c>
      <c r="L179" s="80">
        <v>523</v>
      </c>
      <c r="M179" s="80"/>
      <c r="N179" s="80"/>
      <c r="O179" s="80">
        <v>523</v>
      </c>
    </row>
    <row r="180" spans="1:15" x14ac:dyDescent="0.25">
      <c r="A180" s="58" t="s">
        <v>61</v>
      </c>
      <c r="B180" s="78">
        <v>1</v>
      </c>
      <c r="C180" s="58" t="s">
        <v>97</v>
      </c>
      <c r="D180" s="58">
        <v>4094</v>
      </c>
      <c r="E180" s="58">
        <v>4459</v>
      </c>
      <c r="F180" s="58">
        <v>150.17437899999999</v>
      </c>
      <c r="G180" s="58">
        <v>-24.227571000000001</v>
      </c>
      <c r="H180" s="58">
        <v>150.17795000000001</v>
      </c>
      <c r="I180" s="58">
        <v>-24.228041999999999</v>
      </c>
      <c r="J180" s="80" t="s">
        <v>65</v>
      </c>
      <c r="K180" s="80" t="s">
        <v>31</v>
      </c>
      <c r="L180" s="80">
        <v>365</v>
      </c>
      <c r="M180" s="80">
        <v>0</v>
      </c>
      <c r="N180" s="80">
        <v>0</v>
      </c>
      <c r="O180" s="80">
        <v>365</v>
      </c>
    </row>
    <row r="181" spans="1:15" x14ac:dyDescent="0.25">
      <c r="A181" s="58" t="s">
        <v>61</v>
      </c>
      <c r="B181" s="78">
        <v>1</v>
      </c>
      <c r="C181" s="58" t="s">
        <v>97</v>
      </c>
      <c r="D181" s="58">
        <v>4459</v>
      </c>
      <c r="E181" s="58">
        <v>4584</v>
      </c>
      <c r="F181" s="58">
        <v>150.17795000000001</v>
      </c>
      <c r="G181" s="58">
        <v>-24.228041999999999</v>
      </c>
      <c r="H181" s="58">
        <v>150.179169</v>
      </c>
      <c r="I181" s="58">
        <v>-24.228209</v>
      </c>
      <c r="J181" s="80" t="s">
        <v>64</v>
      </c>
      <c r="K181" s="80" t="s">
        <v>9</v>
      </c>
      <c r="L181" s="80">
        <v>125</v>
      </c>
      <c r="M181" s="80">
        <v>5</v>
      </c>
      <c r="N181" s="80">
        <v>0.05</v>
      </c>
      <c r="O181" s="80">
        <v>31.25</v>
      </c>
    </row>
    <row r="182" spans="1:15" x14ac:dyDescent="0.25">
      <c r="A182" s="58" t="s">
        <v>61</v>
      </c>
      <c r="B182" s="78">
        <v>1</v>
      </c>
      <c r="C182" s="58" t="s">
        <v>97</v>
      </c>
      <c r="D182" s="58">
        <v>4459</v>
      </c>
      <c r="E182" s="58">
        <v>4584</v>
      </c>
      <c r="F182" s="58"/>
      <c r="G182" s="58"/>
      <c r="H182" s="58"/>
      <c r="I182" s="58"/>
      <c r="J182" s="80" t="s">
        <v>88</v>
      </c>
      <c r="K182" s="80" t="s">
        <v>9</v>
      </c>
      <c r="L182" s="80"/>
      <c r="M182" s="80"/>
      <c r="N182" s="80"/>
      <c r="O182" s="80">
        <v>15.625</v>
      </c>
    </row>
    <row r="183" spans="1:15" x14ac:dyDescent="0.25">
      <c r="A183" s="58" t="s">
        <v>61</v>
      </c>
      <c r="B183" s="78">
        <v>1</v>
      </c>
      <c r="C183" s="58" t="s">
        <v>97</v>
      </c>
      <c r="D183" s="58">
        <v>4584</v>
      </c>
      <c r="E183" s="58">
        <v>4853</v>
      </c>
      <c r="F183" s="58">
        <v>150.179169</v>
      </c>
      <c r="G183" s="58">
        <v>-24.228209</v>
      </c>
      <c r="H183" s="58">
        <v>150.18180799999999</v>
      </c>
      <c r="I183" s="58">
        <v>-24.228300999999998</v>
      </c>
      <c r="J183" s="80" t="s">
        <v>66</v>
      </c>
      <c r="K183" s="80" t="s">
        <v>31</v>
      </c>
      <c r="L183" s="80">
        <v>269</v>
      </c>
      <c r="M183" s="80">
        <v>0</v>
      </c>
      <c r="N183" s="80">
        <v>0</v>
      </c>
      <c r="O183" s="80">
        <v>269</v>
      </c>
    </row>
    <row r="184" spans="1:15" x14ac:dyDescent="0.25">
      <c r="A184" s="58" t="s">
        <v>61</v>
      </c>
      <c r="B184" s="78">
        <v>1</v>
      </c>
      <c r="C184" s="58" t="s">
        <v>97</v>
      </c>
      <c r="D184" s="58">
        <v>4853</v>
      </c>
      <c r="E184" s="58">
        <v>4979</v>
      </c>
      <c r="F184" s="58">
        <v>150.18180799999999</v>
      </c>
      <c r="G184" s="58">
        <v>-24.228300999999998</v>
      </c>
      <c r="H184" s="58">
        <v>150.18303800000001</v>
      </c>
      <c r="I184" s="58">
        <v>-24.228453999999999</v>
      </c>
      <c r="J184" s="80" t="s">
        <v>66</v>
      </c>
      <c r="K184" s="80" t="s">
        <v>31</v>
      </c>
      <c r="L184" s="80">
        <v>126</v>
      </c>
      <c r="M184" s="80">
        <v>0</v>
      </c>
      <c r="N184" s="80">
        <v>0</v>
      </c>
      <c r="O184" s="80">
        <v>126</v>
      </c>
    </row>
    <row r="185" spans="1:15" x14ac:dyDescent="0.25">
      <c r="A185" s="58" t="s">
        <v>61</v>
      </c>
      <c r="B185" s="78">
        <v>1</v>
      </c>
      <c r="C185" s="58" t="s">
        <v>97</v>
      </c>
      <c r="D185" s="58">
        <v>4979</v>
      </c>
      <c r="E185" s="58">
        <v>5026</v>
      </c>
      <c r="F185" s="58">
        <v>150.18303800000001</v>
      </c>
      <c r="G185" s="58">
        <v>-24.228453999999999</v>
      </c>
      <c r="H185" s="58">
        <v>150.18349799999999</v>
      </c>
      <c r="I185" s="58">
        <v>-24.228515000000002</v>
      </c>
      <c r="J185" s="80" t="s">
        <v>63</v>
      </c>
      <c r="K185" s="80" t="s">
        <v>9</v>
      </c>
      <c r="L185" s="80">
        <v>47</v>
      </c>
      <c r="M185" s="80">
        <v>5</v>
      </c>
      <c r="N185" s="80">
        <v>7.4999999999999997E-2</v>
      </c>
      <c r="O185" s="80">
        <v>17.625</v>
      </c>
    </row>
    <row r="186" spans="1:15" x14ac:dyDescent="0.25">
      <c r="A186" s="58" t="s">
        <v>61</v>
      </c>
      <c r="B186" s="78">
        <v>1</v>
      </c>
      <c r="C186" s="58" t="s">
        <v>97</v>
      </c>
      <c r="D186" s="58">
        <v>5026</v>
      </c>
      <c r="E186" s="58">
        <v>5497</v>
      </c>
      <c r="F186" s="58">
        <v>150.18349799999999</v>
      </c>
      <c r="G186" s="58">
        <v>-24.228515000000002</v>
      </c>
      <c r="H186" s="58">
        <v>150.188096</v>
      </c>
      <c r="I186" s="58">
        <v>-24.229109000000001</v>
      </c>
      <c r="J186" s="80" t="s">
        <v>63</v>
      </c>
      <c r="K186" s="80" t="s">
        <v>9</v>
      </c>
      <c r="L186" s="80">
        <v>471</v>
      </c>
      <c r="M186" s="80">
        <v>5</v>
      </c>
      <c r="N186" s="80">
        <v>7.4999999999999997E-2</v>
      </c>
      <c r="O186" s="80">
        <v>176.625</v>
      </c>
    </row>
    <row r="187" spans="1:15" x14ac:dyDescent="0.25">
      <c r="A187" s="58" t="s">
        <v>61</v>
      </c>
      <c r="B187" s="78">
        <v>1</v>
      </c>
      <c r="C187" s="58" t="s">
        <v>97</v>
      </c>
      <c r="D187" s="58">
        <v>5497</v>
      </c>
      <c r="E187" s="58">
        <v>5586</v>
      </c>
      <c r="F187" s="58">
        <v>150.188096</v>
      </c>
      <c r="G187" s="58">
        <v>-24.229109000000001</v>
      </c>
      <c r="H187" s="58">
        <v>150.18897200000001</v>
      </c>
      <c r="I187" s="58">
        <v>-24.229216000000001</v>
      </c>
      <c r="J187" s="80" t="s">
        <v>64</v>
      </c>
      <c r="K187" s="80" t="s">
        <v>9</v>
      </c>
      <c r="L187" s="80">
        <v>89</v>
      </c>
      <c r="M187" s="80">
        <v>5</v>
      </c>
      <c r="N187" s="80">
        <v>0.05</v>
      </c>
      <c r="O187" s="80">
        <v>22.25</v>
      </c>
    </row>
    <row r="188" spans="1:15" x14ac:dyDescent="0.25">
      <c r="A188" s="58" t="s">
        <v>61</v>
      </c>
      <c r="B188" s="78">
        <v>1</v>
      </c>
      <c r="C188" s="58" t="s">
        <v>97</v>
      </c>
      <c r="D188" s="58">
        <v>5497</v>
      </c>
      <c r="E188" s="58">
        <v>5586</v>
      </c>
      <c r="F188" s="58"/>
      <c r="G188" s="58"/>
      <c r="H188" s="58"/>
      <c r="I188" s="58"/>
      <c r="J188" s="80" t="s">
        <v>88</v>
      </c>
      <c r="K188" s="80" t="s">
        <v>9</v>
      </c>
      <c r="L188" s="80"/>
      <c r="M188" s="80"/>
      <c r="N188" s="80"/>
      <c r="O188" s="80">
        <v>11.125</v>
      </c>
    </row>
    <row r="189" spans="1:15" x14ac:dyDescent="0.25">
      <c r="A189" s="58" t="s">
        <v>61</v>
      </c>
      <c r="B189" s="78">
        <v>1</v>
      </c>
      <c r="C189" s="58" t="s">
        <v>97</v>
      </c>
      <c r="D189" s="58">
        <v>5586</v>
      </c>
      <c r="E189" s="58">
        <v>5950</v>
      </c>
      <c r="F189" s="58">
        <v>150.18897200000001</v>
      </c>
      <c r="G189" s="58">
        <v>-24.229216000000001</v>
      </c>
      <c r="H189" s="58">
        <v>150.19252800000001</v>
      </c>
      <c r="I189" s="58">
        <v>-24.229673999999999</v>
      </c>
      <c r="J189" s="80" t="s">
        <v>63</v>
      </c>
      <c r="K189" s="80" t="s">
        <v>9</v>
      </c>
      <c r="L189" s="80">
        <v>364</v>
      </c>
      <c r="M189" s="80">
        <v>5</v>
      </c>
      <c r="N189" s="80">
        <v>7.4999999999999997E-2</v>
      </c>
      <c r="O189" s="80">
        <v>136.5</v>
      </c>
    </row>
    <row r="190" spans="1:15" x14ac:dyDescent="0.25">
      <c r="A190" s="58" t="s">
        <v>61</v>
      </c>
      <c r="B190" s="78">
        <v>1</v>
      </c>
      <c r="C190" s="58" t="s">
        <v>97</v>
      </c>
      <c r="D190" s="58">
        <v>5950</v>
      </c>
      <c r="E190" s="58">
        <v>6188</v>
      </c>
      <c r="F190" s="58">
        <v>150.19252800000001</v>
      </c>
      <c r="G190" s="58">
        <v>-24.229673999999999</v>
      </c>
      <c r="H190" s="58">
        <v>150.194851</v>
      </c>
      <c r="I190" s="58">
        <v>-24.229960999999999</v>
      </c>
      <c r="J190" s="80" t="s">
        <v>64</v>
      </c>
      <c r="K190" s="80" t="s">
        <v>9</v>
      </c>
      <c r="L190" s="80">
        <v>238</v>
      </c>
      <c r="M190" s="80">
        <v>5</v>
      </c>
      <c r="N190" s="80">
        <v>0.05</v>
      </c>
      <c r="O190" s="80">
        <v>59.5</v>
      </c>
    </row>
    <row r="191" spans="1:15" x14ac:dyDescent="0.25">
      <c r="A191" s="58" t="s">
        <v>61</v>
      </c>
      <c r="B191" s="78">
        <v>1</v>
      </c>
      <c r="C191" s="58" t="s">
        <v>97</v>
      </c>
      <c r="D191" s="58">
        <v>5950</v>
      </c>
      <c r="E191" s="58">
        <v>6188</v>
      </c>
      <c r="F191" s="58"/>
      <c r="G191" s="58"/>
      <c r="H191" s="58"/>
      <c r="I191" s="58"/>
      <c r="J191" s="80" t="s">
        <v>88</v>
      </c>
      <c r="K191" s="80" t="s">
        <v>9</v>
      </c>
      <c r="L191" s="80"/>
      <c r="M191" s="80"/>
      <c r="N191" s="80"/>
      <c r="O191" s="80">
        <v>29.75</v>
      </c>
    </row>
    <row r="192" spans="1:15" x14ac:dyDescent="0.25">
      <c r="A192" s="58" t="s">
        <v>61</v>
      </c>
      <c r="B192" s="78">
        <v>1</v>
      </c>
      <c r="C192" s="58" t="s">
        <v>97</v>
      </c>
      <c r="D192" s="58">
        <v>6188</v>
      </c>
      <c r="E192" s="58">
        <v>6306</v>
      </c>
      <c r="F192" s="58">
        <v>150.194851</v>
      </c>
      <c r="G192" s="58">
        <v>-24.229960999999999</v>
      </c>
      <c r="H192" s="58">
        <v>150.19591500000001</v>
      </c>
      <c r="I192" s="58">
        <v>-24.230352</v>
      </c>
      <c r="J192" s="80" t="s">
        <v>64</v>
      </c>
      <c r="K192" s="80" t="s">
        <v>9</v>
      </c>
      <c r="L192" s="80">
        <v>118</v>
      </c>
      <c r="M192" s="80">
        <v>5</v>
      </c>
      <c r="N192" s="80">
        <v>0.05</v>
      </c>
      <c r="O192" s="80">
        <v>29.5</v>
      </c>
    </row>
    <row r="193" spans="1:15" x14ac:dyDescent="0.25">
      <c r="A193" s="58" t="s">
        <v>61</v>
      </c>
      <c r="B193" s="78">
        <v>1</v>
      </c>
      <c r="C193" s="58" t="s">
        <v>97</v>
      </c>
      <c r="D193" s="58">
        <v>6188</v>
      </c>
      <c r="E193" s="58">
        <v>6306</v>
      </c>
      <c r="F193" s="58"/>
      <c r="G193" s="58"/>
      <c r="H193" s="58"/>
      <c r="I193" s="58"/>
      <c r="J193" s="80" t="s">
        <v>88</v>
      </c>
      <c r="K193" s="80" t="s">
        <v>9</v>
      </c>
      <c r="L193" s="80"/>
      <c r="M193" s="80"/>
      <c r="N193" s="80"/>
      <c r="O193" s="80">
        <v>14.75</v>
      </c>
    </row>
    <row r="194" spans="1:15" x14ac:dyDescent="0.25">
      <c r="A194" s="58" t="s">
        <v>61</v>
      </c>
      <c r="B194" s="78">
        <v>1</v>
      </c>
      <c r="C194" s="58" t="s">
        <v>97</v>
      </c>
      <c r="D194" s="58">
        <v>6306</v>
      </c>
      <c r="E194" s="58">
        <v>6916</v>
      </c>
      <c r="F194" s="58">
        <v>150.19591500000001</v>
      </c>
      <c r="G194" s="58">
        <v>-24.230352</v>
      </c>
      <c r="H194" s="58">
        <v>150.201877</v>
      </c>
      <c r="I194" s="58">
        <v>-24.231097999999999</v>
      </c>
      <c r="J194" s="80" t="s">
        <v>64</v>
      </c>
      <c r="K194" s="80" t="s">
        <v>9</v>
      </c>
      <c r="L194" s="80">
        <v>610</v>
      </c>
      <c r="M194" s="80">
        <v>5</v>
      </c>
      <c r="N194" s="80">
        <v>0.05</v>
      </c>
      <c r="O194" s="80">
        <v>152.5</v>
      </c>
    </row>
    <row r="195" spans="1:15" x14ac:dyDescent="0.25">
      <c r="A195" s="58" t="s">
        <v>61</v>
      </c>
      <c r="B195" s="78">
        <v>1</v>
      </c>
      <c r="C195" s="58" t="s">
        <v>97</v>
      </c>
      <c r="D195" s="58">
        <v>6306</v>
      </c>
      <c r="E195" s="58">
        <v>6916</v>
      </c>
      <c r="F195" s="58"/>
      <c r="G195" s="58"/>
      <c r="H195" s="58"/>
      <c r="I195" s="58"/>
      <c r="J195" s="80" t="s">
        <v>88</v>
      </c>
      <c r="K195" s="80" t="s">
        <v>9</v>
      </c>
      <c r="L195" s="80"/>
      <c r="M195" s="80"/>
      <c r="N195" s="80"/>
      <c r="O195" s="80">
        <v>76.25</v>
      </c>
    </row>
    <row r="196" spans="1:15" x14ac:dyDescent="0.25">
      <c r="A196" s="58" t="s">
        <v>61</v>
      </c>
      <c r="B196" s="78">
        <v>1</v>
      </c>
      <c r="C196" s="58" t="s">
        <v>97</v>
      </c>
      <c r="D196" s="58">
        <v>6916</v>
      </c>
      <c r="E196" s="58">
        <v>7504</v>
      </c>
      <c r="F196" s="58">
        <v>150.201877</v>
      </c>
      <c r="G196" s="58">
        <v>-24.231097999999999</v>
      </c>
      <c r="H196" s="58">
        <v>150.20755299999999</v>
      </c>
      <c r="I196" s="58">
        <v>-24.232150000000001</v>
      </c>
      <c r="J196" s="80" t="s">
        <v>66</v>
      </c>
      <c r="K196" s="80" t="s">
        <v>31</v>
      </c>
      <c r="L196" s="80">
        <v>588</v>
      </c>
      <c r="M196" s="80">
        <v>0</v>
      </c>
      <c r="N196" s="80">
        <v>0</v>
      </c>
      <c r="O196" s="80">
        <v>588</v>
      </c>
    </row>
    <row r="197" spans="1:15" x14ac:dyDescent="0.25">
      <c r="A197" s="58" t="s">
        <v>61</v>
      </c>
      <c r="B197" s="78">
        <v>1</v>
      </c>
      <c r="C197" s="58" t="s">
        <v>97</v>
      </c>
      <c r="D197" s="58">
        <v>7504</v>
      </c>
      <c r="E197" s="58">
        <v>8189</v>
      </c>
      <c r="F197" s="58">
        <v>150.20755299999999</v>
      </c>
      <c r="G197" s="58">
        <v>-24.232150000000001</v>
      </c>
      <c r="H197" s="58">
        <v>150.214112</v>
      </c>
      <c r="I197" s="58">
        <v>-24.233568000000002</v>
      </c>
      <c r="J197" s="80" t="s">
        <v>65</v>
      </c>
      <c r="K197" s="80" t="s">
        <v>31</v>
      </c>
      <c r="L197" s="80">
        <v>685</v>
      </c>
      <c r="M197" s="80">
        <v>0</v>
      </c>
      <c r="N197" s="80">
        <v>0</v>
      </c>
      <c r="O197" s="80">
        <v>685</v>
      </c>
    </row>
    <row r="198" spans="1:15" x14ac:dyDescent="0.25">
      <c r="A198" s="58" t="s">
        <v>61</v>
      </c>
      <c r="B198" s="78">
        <v>1</v>
      </c>
      <c r="C198" s="58" t="s">
        <v>97</v>
      </c>
      <c r="D198" s="58">
        <v>8189</v>
      </c>
      <c r="E198" s="58">
        <v>8302</v>
      </c>
      <c r="F198" s="58">
        <v>150.214112</v>
      </c>
      <c r="G198" s="58">
        <v>-24.233568000000002</v>
      </c>
      <c r="H198" s="58">
        <v>150.21518699999999</v>
      </c>
      <c r="I198" s="58">
        <v>-24.233836</v>
      </c>
      <c r="J198" s="80" t="s">
        <v>65</v>
      </c>
      <c r="K198" s="80" t="s">
        <v>31</v>
      </c>
      <c r="L198" s="80">
        <v>113</v>
      </c>
      <c r="M198" s="80">
        <v>0</v>
      </c>
      <c r="N198" s="80">
        <v>0</v>
      </c>
      <c r="O198" s="80">
        <v>113</v>
      </c>
    </row>
    <row r="199" spans="1:15" x14ac:dyDescent="0.25">
      <c r="A199" s="58" t="s">
        <v>61</v>
      </c>
      <c r="B199" s="78">
        <v>1</v>
      </c>
      <c r="C199" s="58" t="s">
        <v>97</v>
      </c>
      <c r="D199" s="58">
        <v>8302</v>
      </c>
      <c r="E199" s="58">
        <v>9014</v>
      </c>
      <c r="F199" s="58">
        <v>150.21518699999999</v>
      </c>
      <c r="G199" s="58">
        <v>-24.233836</v>
      </c>
      <c r="H199" s="58">
        <v>150.222083</v>
      </c>
      <c r="I199" s="58">
        <v>-24.234929999999999</v>
      </c>
      <c r="J199" s="80" t="s">
        <v>65</v>
      </c>
      <c r="K199" s="80" t="s">
        <v>31</v>
      </c>
      <c r="L199" s="80">
        <v>712</v>
      </c>
      <c r="M199" s="80">
        <v>0</v>
      </c>
      <c r="N199" s="80">
        <v>0</v>
      </c>
      <c r="O199" s="80">
        <v>712</v>
      </c>
    </row>
    <row r="200" spans="1:15" x14ac:dyDescent="0.25">
      <c r="A200" s="58" t="s">
        <v>105</v>
      </c>
      <c r="B200" s="78">
        <v>1</v>
      </c>
      <c r="C200" s="58" t="s">
        <v>98</v>
      </c>
      <c r="D200" s="58">
        <v>2075</v>
      </c>
      <c r="E200" s="58">
        <v>2264</v>
      </c>
      <c r="F200" s="58">
        <v>150.264107</v>
      </c>
      <c r="G200" s="58">
        <v>-24.15305</v>
      </c>
      <c r="H200" s="58">
        <v>150.26283799999999</v>
      </c>
      <c r="I200" s="58">
        <v>-24.154304</v>
      </c>
      <c r="J200" s="80" t="s">
        <v>66</v>
      </c>
      <c r="K200" s="80" t="s">
        <v>31</v>
      </c>
      <c r="L200" s="80">
        <v>189</v>
      </c>
      <c r="M200" s="80"/>
      <c r="N200" s="80"/>
      <c r="O200" s="80">
        <v>189</v>
      </c>
    </row>
    <row r="201" spans="1:15" x14ac:dyDescent="0.25">
      <c r="A201" s="58" t="s">
        <v>105</v>
      </c>
      <c r="B201" s="78">
        <v>1</v>
      </c>
      <c r="C201" s="58" t="s">
        <v>98</v>
      </c>
      <c r="D201" s="58">
        <v>2264</v>
      </c>
      <c r="E201" s="58">
        <v>2370</v>
      </c>
      <c r="F201" s="58">
        <v>150.26283799999999</v>
      </c>
      <c r="G201" s="58">
        <v>-24.154304</v>
      </c>
      <c r="H201" s="58">
        <v>150.26209700000001</v>
      </c>
      <c r="I201" s="58">
        <v>-24.154965000000001</v>
      </c>
      <c r="J201" s="80" t="s">
        <v>66</v>
      </c>
      <c r="K201" s="80" t="s">
        <v>31</v>
      </c>
      <c r="L201" s="80">
        <v>106</v>
      </c>
      <c r="M201" s="80"/>
      <c r="N201" s="80"/>
      <c r="O201" s="80">
        <v>106</v>
      </c>
    </row>
    <row r="202" spans="1:15" x14ac:dyDescent="0.25">
      <c r="A202" s="58" t="s">
        <v>105</v>
      </c>
      <c r="B202" s="78">
        <v>1</v>
      </c>
      <c r="C202" s="58" t="s">
        <v>98</v>
      </c>
      <c r="D202" s="58">
        <v>2370</v>
      </c>
      <c r="E202" s="58">
        <v>2718</v>
      </c>
      <c r="F202" s="58">
        <v>150.26209700000001</v>
      </c>
      <c r="G202" s="58">
        <v>-24.154965000000001</v>
      </c>
      <c r="H202" s="58">
        <v>150.25917200000001</v>
      </c>
      <c r="I202" s="58">
        <v>-24.156472999999998</v>
      </c>
      <c r="J202" s="80" t="s">
        <v>64</v>
      </c>
      <c r="K202" s="80" t="s">
        <v>9</v>
      </c>
      <c r="L202" s="80">
        <v>348</v>
      </c>
      <c r="M202" s="80">
        <v>5</v>
      </c>
      <c r="N202" s="80">
        <v>0.05</v>
      </c>
      <c r="O202" s="80">
        <v>87</v>
      </c>
    </row>
    <row r="203" spans="1:15" x14ac:dyDescent="0.25">
      <c r="A203" s="58" t="s">
        <v>105</v>
      </c>
      <c r="B203" s="78">
        <v>1</v>
      </c>
      <c r="C203" s="58" t="s">
        <v>98</v>
      </c>
      <c r="D203" s="58">
        <v>2370</v>
      </c>
      <c r="E203" s="58">
        <v>2718</v>
      </c>
      <c r="F203" s="58"/>
      <c r="G203" s="58"/>
      <c r="H203" s="58"/>
      <c r="I203" s="58"/>
      <c r="J203" s="80" t="s">
        <v>88</v>
      </c>
      <c r="K203" s="80" t="s">
        <v>9</v>
      </c>
      <c r="L203" s="80"/>
      <c r="M203" s="80"/>
      <c r="N203" s="80"/>
      <c r="O203" s="80">
        <v>43.5</v>
      </c>
    </row>
    <row r="204" spans="1:15" x14ac:dyDescent="0.25">
      <c r="A204" s="58" t="s">
        <v>105</v>
      </c>
      <c r="B204" s="78">
        <v>1</v>
      </c>
      <c r="C204" s="58" t="s">
        <v>98</v>
      </c>
      <c r="D204" s="58">
        <v>2718</v>
      </c>
      <c r="E204" s="58">
        <v>2795</v>
      </c>
      <c r="F204" s="58">
        <v>150.25917200000001</v>
      </c>
      <c r="G204" s="58">
        <v>-24.156472999999998</v>
      </c>
      <c r="H204" s="58">
        <v>150.258612</v>
      </c>
      <c r="I204" s="58">
        <v>-24.156942999999998</v>
      </c>
      <c r="J204" s="80" t="s">
        <v>65</v>
      </c>
      <c r="K204" s="80" t="s">
        <v>31</v>
      </c>
      <c r="L204" s="80">
        <v>77</v>
      </c>
      <c r="M204" s="80"/>
      <c r="N204" s="80"/>
      <c r="O204" s="80">
        <v>77</v>
      </c>
    </row>
    <row r="205" spans="1:15" x14ac:dyDescent="0.25">
      <c r="A205" s="58" t="s">
        <v>105</v>
      </c>
      <c r="B205" s="78">
        <v>1</v>
      </c>
      <c r="C205" s="58" t="s">
        <v>98</v>
      </c>
      <c r="D205" s="58">
        <v>2795</v>
      </c>
      <c r="E205" s="58">
        <v>2901</v>
      </c>
      <c r="F205" s="58">
        <v>150.258612</v>
      </c>
      <c r="G205" s="58">
        <v>-24.156942999999998</v>
      </c>
      <c r="H205" s="58">
        <v>150.25792100000001</v>
      </c>
      <c r="I205" s="58">
        <v>-24.157661000000001</v>
      </c>
      <c r="J205" s="80" t="s">
        <v>64</v>
      </c>
      <c r="K205" s="80" t="s">
        <v>9</v>
      </c>
      <c r="L205" s="80">
        <v>106</v>
      </c>
      <c r="M205" s="80">
        <v>5</v>
      </c>
      <c r="N205" s="80">
        <v>0.05</v>
      </c>
      <c r="O205" s="80">
        <v>26.5</v>
      </c>
    </row>
    <row r="206" spans="1:15" x14ac:dyDescent="0.25">
      <c r="A206" s="58" t="s">
        <v>105</v>
      </c>
      <c r="B206" s="78">
        <v>1</v>
      </c>
      <c r="C206" s="58" t="s">
        <v>98</v>
      </c>
      <c r="D206" s="58">
        <v>2795</v>
      </c>
      <c r="E206" s="58">
        <v>2901</v>
      </c>
      <c r="F206" s="58"/>
      <c r="G206" s="58"/>
      <c r="H206" s="58"/>
      <c r="I206" s="58"/>
      <c r="J206" s="80" t="s">
        <v>88</v>
      </c>
      <c r="K206" s="80" t="s">
        <v>9</v>
      </c>
      <c r="L206" s="80"/>
      <c r="M206" s="80"/>
      <c r="N206" s="80"/>
      <c r="O206" s="80">
        <v>13.25</v>
      </c>
    </row>
    <row r="207" spans="1:15" x14ac:dyDescent="0.25">
      <c r="A207" s="58" t="s">
        <v>105</v>
      </c>
      <c r="B207" s="78">
        <v>1</v>
      </c>
      <c r="C207" s="58" t="s">
        <v>98</v>
      </c>
      <c r="D207" s="58">
        <v>2901</v>
      </c>
      <c r="E207" s="58">
        <v>2956</v>
      </c>
      <c r="F207" s="58">
        <v>150.25792100000001</v>
      </c>
      <c r="G207" s="58">
        <v>-24.157661000000001</v>
      </c>
      <c r="H207" s="58">
        <v>150.25757899999999</v>
      </c>
      <c r="I207" s="58">
        <v>-24.158041999999998</v>
      </c>
      <c r="J207" s="80" t="s">
        <v>66</v>
      </c>
      <c r="K207" s="80" t="s">
        <v>31</v>
      </c>
      <c r="L207" s="80">
        <v>55</v>
      </c>
      <c r="M207" s="80"/>
      <c r="N207" s="80"/>
      <c r="O207" s="80">
        <v>55</v>
      </c>
    </row>
    <row r="208" spans="1:15" x14ac:dyDescent="0.25">
      <c r="A208" s="58" t="s">
        <v>105</v>
      </c>
      <c r="B208" s="78">
        <v>1</v>
      </c>
      <c r="C208" s="58" t="s">
        <v>98</v>
      </c>
      <c r="D208" s="58">
        <v>2956</v>
      </c>
      <c r="E208" s="58">
        <v>2983</v>
      </c>
      <c r="F208" s="58">
        <v>150.25757899999999</v>
      </c>
      <c r="G208" s="58">
        <v>-24.158041999999998</v>
      </c>
      <c r="H208" s="58">
        <v>150.25740300000001</v>
      </c>
      <c r="I208" s="58">
        <v>-24.158223</v>
      </c>
      <c r="J208" s="80" t="s">
        <v>64</v>
      </c>
      <c r="K208" s="80" t="s">
        <v>9</v>
      </c>
      <c r="L208" s="80">
        <v>0</v>
      </c>
      <c r="M208" s="80">
        <v>0</v>
      </c>
      <c r="N208" s="80">
        <v>0</v>
      </c>
      <c r="O208" s="80">
        <v>0</v>
      </c>
    </row>
    <row r="209" spans="1:15" x14ac:dyDescent="0.25">
      <c r="A209" s="58" t="s">
        <v>105</v>
      </c>
      <c r="B209" s="78">
        <v>1</v>
      </c>
      <c r="C209" s="58" t="s">
        <v>98</v>
      </c>
      <c r="D209" s="58">
        <v>2956</v>
      </c>
      <c r="E209" s="58">
        <v>2983</v>
      </c>
      <c r="F209" s="58"/>
      <c r="G209" s="58"/>
      <c r="H209" s="58"/>
      <c r="I209" s="58"/>
      <c r="J209" s="80" t="s">
        <v>63</v>
      </c>
      <c r="K209" s="80" t="s">
        <v>9</v>
      </c>
      <c r="L209" s="80"/>
      <c r="M209" s="80"/>
      <c r="N209" s="80"/>
      <c r="O209" s="80">
        <v>10.125</v>
      </c>
    </row>
    <row r="210" spans="1:15" x14ac:dyDescent="0.25">
      <c r="A210" s="58" t="s">
        <v>105</v>
      </c>
      <c r="B210" s="78">
        <v>1</v>
      </c>
      <c r="C210" s="58" t="s">
        <v>98</v>
      </c>
      <c r="D210" s="58">
        <v>2983</v>
      </c>
      <c r="E210" s="58">
        <v>3275</v>
      </c>
      <c r="F210" s="58">
        <v>150.25740300000001</v>
      </c>
      <c r="G210" s="58">
        <v>-24.158223</v>
      </c>
      <c r="H210" s="58">
        <v>150.25541699999999</v>
      </c>
      <c r="I210" s="58">
        <v>-24.160124</v>
      </c>
      <c r="J210" s="80" t="s">
        <v>66</v>
      </c>
      <c r="K210" s="80" t="s">
        <v>31</v>
      </c>
      <c r="L210" s="80">
        <v>292</v>
      </c>
      <c r="M210" s="80"/>
      <c r="N210" s="80"/>
      <c r="O210" s="80">
        <v>292</v>
      </c>
    </row>
    <row r="211" spans="1:15" x14ac:dyDescent="0.25">
      <c r="A211" s="58" t="s">
        <v>105</v>
      </c>
      <c r="B211" s="78">
        <v>1</v>
      </c>
      <c r="C211" s="58" t="s">
        <v>98</v>
      </c>
      <c r="D211" s="58">
        <v>3275</v>
      </c>
      <c r="E211" s="58">
        <v>3401</v>
      </c>
      <c r="F211" s="58">
        <v>150.25541699999999</v>
      </c>
      <c r="G211" s="58">
        <v>-24.160124</v>
      </c>
      <c r="H211" s="58">
        <v>150.25459599999999</v>
      </c>
      <c r="I211" s="58">
        <v>-24.160979000000001</v>
      </c>
      <c r="J211" s="80" t="s">
        <v>66</v>
      </c>
      <c r="K211" s="80" t="s">
        <v>31</v>
      </c>
      <c r="L211" s="80">
        <v>126</v>
      </c>
      <c r="M211" s="80"/>
      <c r="N211" s="80"/>
      <c r="O211" s="80">
        <v>126</v>
      </c>
    </row>
    <row r="212" spans="1:15" x14ac:dyDescent="0.25">
      <c r="A212" s="58" t="s">
        <v>105</v>
      </c>
      <c r="B212" s="78">
        <v>1</v>
      </c>
      <c r="C212" s="58" t="s">
        <v>98</v>
      </c>
      <c r="D212" s="58">
        <v>3427</v>
      </c>
      <c r="E212" s="58">
        <v>4207</v>
      </c>
      <c r="F212" s="58">
        <v>150.254423</v>
      </c>
      <c r="G212" s="58">
        <v>-24.161138000000001</v>
      </c>
      <c r="H212" s="58">
        <v>150.24762799999999</v>
      </c>
      <c r="I212" s="58">
        <v>-24.163733000000001</v>
      </c>
      <c r="J212" s="80" t="s">
        <v>64</v>
      </c>
      <c r="K212" s="80" t="s">
        <v>9</v>
      </c>
      <c r="L212" s="80">
        <v>780</v>
      </c>
      <c r="M212" s="80">
        <v>5</v>
      </c>
      <c r="N212" s="80">
        <v>0.05</v>
      </c>
      <c r="O212" s="80">
        <v>195</v>
      </c>
    </row>
    <row r="213" spans="1:15" x14ac:dyDescent="0.25">
      <c r="A213" s="58" t="s">
        <v>105</v>
      </c>
      <c r="B213" s="78">
        <v>1</v>
      </c>
      <c r="C213" s="58" t="s">
        <v>98</v>
      </c>
      <c r="D213" s="58">
        <v>3427</v>
      </c>
      <c r="E213" s="58">
        <v>4207</v>
      </c>
      <c r="F213" s="58"/>
      <c r="G213" s="58"/>
      <c r="H213" s="58"/>
      <c r="I213" s="58"/>
      <c r="J213" s="80" t="s">
        <v>88</v>
      </c>
      <c r="K213" s="80" t="s">
        <v>9</v>
      </c>
      <c r="L213" s="80"/>
      <c r="M213" s="80"/>
      <c r="N213" s="80"/>
      <c r="O213" s="80">
        <v>97.5</v>
      </c>
    </row>
    <row r="214" spans="1:15" x14ac:dyDescent="0.25">
      <c r="A214" s="58" t="s">
        <v>105</v>
      </c>
      <c r="B214" s="78">
        <v>1</v>
      </c>
      <c r="C214" s="58" t="s">
        <v>98</v>
      </c>
      <c r="D214" s="58">
        <v>4207</v>
      </c>
      <c r="E214" s="58">
        <v>4242</v>
      </c>
      <c r="F214" s="58">
        <v>150.24762799999999</v>
      </c>
      <c r="G214" s="58">
        <v>-24.163733000000001</v>
      </c>
      <c r="H214" s="58">
        <v>150.24730199999999</v>
      </c>
      <c r="I214" s="58">
        <v>-24.163826</v>
      </c>
      <c r="J214" s="80" t="s">
        <v>65</v>
      </c>
      <c r="K214" s="80" t="s">
        <v>31</v>
      </c>
      <c r="L214" s="80">
        <v>35</v>
      </c>
      <c r="M214" s="80"/>
      <c r="N214" s="80"/>
      <c r="O214" s="80">
        <v>35</v>
      </c>
    </row>
    <row r="215" spans="1:15" x14ac:dyDescent="0.25">
      <c r="A215" s="58" t="s">
        <v>105</v>
      </c>
      <c r="B215" s="78">
        <v>1</v>
      </c>
      <c r="C215" s="58" t="s">
        <v>98</v>
      </c>
      <c r="D215" s="58">
        <v>4273</v>
      </c>
      <c r="E215" s="58">
        <v>4617</v>
      </c>
      <c r="F215" s="58">
        <v>150.24703099999999</v>
      </c>
      <c r="G215" s="58">
        <v>-24.163931000000002</v>
      </c>
      <c r="H215" s="58">
        <v>150.243673</v>
      </c>
      <c r="I215" s="58">
        <v>-24.164335999999999</v>
      </c>
      <c r="J215" s="80" t="s">
        <v>65</v>
      </c>
      <c r="K215" s="80" t="s">
        <v>31</v>
      </c>
      <c r="L215" s="80">
        <v>344</v>
      </c>
      <c r="M215" s="80"/>
      <c r="N215" s="80"/>
      <c r="O215" s="80">
        <v>344</v>
      </c>
    </row>
    <row r="216" spans="1:15" x14ac:dyDescent="0.25">
      <c r="A216" s="58" t="s">
        <v>105</v>
      </c>
      <c r="B216" s="78">
        <v>1</v>
      </c>
      <c r="C216" s="58" t="s">
        <v>98</v>
      </c>
      <c r="D216" s="58">
        <v>4629</v>
      </c>
      <c r="E216" s="58">
        <v>4890</v>
      </c>
      <c r="F216" s="58">
        <v>150.243561</v>
      </c>
      <c r="G216" s="58">
        <v>-24.164377999999999</v>
      </c>
      <c r="H216" s="58">
        <v>150.24152599999999</v>
      </c>
      <c r="I216" s="58">
        <v>-24.165794999999999</v>
      </c>
      <c r="J216" s="80" t="s">
        <v>66</v>
      </c>
      <c r="K216" s="80" t="s">
        <v>31</v>
      </c>
      <c r="L216" s="80">
        <v>261</v>
      </c>
      <c r="M216" s="80">
        <v>0</v>
      </c>
      <c r="N216" s="80">
        <v>0</v>
      </c>
      <c r="O216" s="80">
        <v>261</v>
      </c>
    </row>
    <row r="217" spans="1:15" x14ac:dyDescent="0.25">
      <c r="A217" s="58" t="s">
        <v>105</v>
      </c>
      <c r="B217" s="78">
        <v>1</v>
      </c>
      <c r="C217" s="58" t="s">
        <v>98</v>
      </c>
      <c r="D217" s="58">
        <v>4890</v>
      </c>
      <c r="E217" s="58">
        <v>5951</v>
      </c>
      <c r="F217" s="58">
        <v>150.24152599999999</v>
      </c>
      <c r="G217" s="58">
        <v>-24.165794999999999</v>
      </c>
      <c r="H217" s="58">
        <v>150.23341099999999</v>
      </c>
      <c r="I217" s="58">
        <v>-24.170518999999999</v>
      </c>
      <c r="J217" s="80" t="s">
        <v>65</v>
      </c>
      <c r="K217" s="80" t="s">
        <v>31</v>
      </c>
      <c r="L217" s="80">
        <v>1061</v>
      </c>
      <c r="M217" s="80">
        <v>0</v>
      </c>
      <c r="N217" s="80">
        <v>0</v>
      </c>
      <c r="O217" s="80">
        <v>1061</v>
      </c>
    </row>
    <row r="218" spans="1:15" x14ac:dyDescent="0.25">
      <c r="A218" s="58" t="s">
        <v>105</v>
      </c>
      <c r="B218" s="78">
        <v>1</v>
      </c>
      <c r="C218" s="58" t="s">
        <v>98</v>
      </c>
      <c r="D218" s="58">
        <v>5951</v>
      </c>
      <c r="E218" s="58">
        <v>6049</v>
      </c>
      <c r="F218" s="58">
        <v>150.23341099999999</v>
      </c>
      <c r="G218" s="58">
        <v>-24.170518999999999</v>
      </c>
      <c r="H218" s="58">
        <v>150.23249100000001</v>
      </c>
      <c r="I218" s="58">
        <v>-24.170276000000001</v>
      </c>
      <c r="J218" s="80" t="s">
        <v>64</v>
      </c>
      <c r="K218" s="80" t="s">
        <v>9</v>
      </c>
      <c r="L218" s="80">
        <v>98</v>
      </c>
      <c r="M218" s="80">
        <v>5</v>
      </c>
      <c r="N218" s="80">
        <v>0.05</v>
      </c>
      <c r="O218" s="80">
        <v>24.5</v>
      </c>
    </row>
    <row r="219" spans="1:15" x14ac:dyDescent="0.25">
      <c r="A219" s="58" t="s">
        <v>105</v>
      </c>
      <c r="B219" s="78">
        <v>1</v>
      </c>
      <c r="C219" s="58" t="s">
        <v>98</v>
      </c>
      <c r="D219" s="58">
        <v>5951</v>
      </c>
      <c r="E219" s="58">
        <v>6049</v>
      </c>
      <c r="F219" s="58"/>
      <c r="G219" s="58"/>
      <c r="H219" s="58"/>
      <c r="I219" s="58"/>
      <c r="J219" s="80" t="s">
        <v>88</v>
      </c>
      <c r="K219" s="80" t="s">
        <v>9</v>
      </c>
      <c r="L219" s="80"/>
      <c r="M219" s="80"/>
      <c r="N219" s="80"/>
      <c r="O219" s="80">
        <v>12.25</v>
      </c>
    </row>
    <row r="220" spans="1:15" x14ac:dyDescent="0.25">
      <c r="A220" s="58" t="s">
        <v>105</v>
      </c>
      <c r="B220" s="78">
        <v>1</v>
      </c>
      <c r="C220" s="58" t="s">
        <v>98</v>
      </c>
      <c r="D220" s="58">
        <v>6049</v>
      </c>
      <c r="E220" s="58">
        <v>6287</v>
      </c>
      <c r="F220" s="58">
        <v>150.23249100000001</v>
      </c>
      <c r="G220" s="58">
        <v>-24.170276000000001</v>
      </c>
      <c r="H220" s="58">
        <v>150.23031599999999</v>
      </c>
      <c r="I220" s="58">
        <v>-24.170953000000001</v>
      </c>
      <c r="J220" s="80" t="s">
        <v>65</v>
      </c>
      <c r="K220" s="80" t="s">
        <v>31</v>
      </c>
      <c r="L220" s="80">
        <v>238</v>
      </c>
      <c r="M220" s="80"/>
      <c r="N220" s="80"/>
      <c r="O220" s="80">
        <v>238</v>
      </c>
    </row>
    <row r="221" spans="1:15" x14ac:dyDescent="0.25">
      <c r="A221" s="58" t="s">
        <v>105</v>
      </c>
      <c r="B221" s="78">
        <v>1</v>
      </c>
      <c r="C221" s="58" t="s">
        <v>98</v>
      </c>
      <c r="D221" s="58">
        <v>6287</v>
      </c>
      <c r="E221" s="58">
        <v>6730</v>
      </c>
      <c r="F221" s="58">
        <v>150.23031599999999</v>
      </c>
      <c r="G221" s="58">
        <v>-24.170953000000001</v>
      </c>
      <c r="H221" s="58">
        <v>150.226246</v>
      </c>
      <c r="I221" s="58">
        <v>-24.171135</v>
      </c>
      <c r="J221" s="80" t="s">
        <v>66</v>
      </c>
      <c r="K221" s="80" t="s">
        <v>31</v>
      </c>
      <c r="L221" s="80">
        <v>443</v>
      </c>
      <c r="M221" s="80"/>
      <c r="N221" s="80"/>
      <c r="O221" s="80">
        <v>443</v>
      </c>
    </row>
    <row r="222" spans="1:15" x14ac:dyDescent="0.25">
      <c r="A222" s="58" t="s">
        <v>105</v>
      </c>
      <c r="B222" s="78">
        <v>1</v>
      </c>
      <c r="C222" s="58" t="s">
        <v>98</v>
      </c>
      <c r="D222" s="58">
        <v>6730</v>
      </c>
      <c r="E222" s="58">
        <v>6843</v>
      </c>
      <c r="F222" s="58">
        <v>150.226246</v>
      </c>
      <c r="G222" s="58">
        <v>-24.171135</v>
      </c>
      <c r="H222" s="58">
        <v>150.22515100000001</v>
      </c>
      <c r="I222" s="58">
        <v>-24.170968999999999</v>
      </c>
      <c r="J222" s="80" t="s">
        <v>65</v>
      </c>
      <c r="K222" s="80" t="s">
        <v>31</v>
      </c>
      <c r="L222" s="80">
        <v>113</v>
      </c>
      <c r="M222" s="80">
        <v>0</v>
      </c>
      <c r="N222" s="80">
        <v>0</v>
      </c>
      <c r="O222" s="80">
        <v>113</v>
      </c>
    </row>
    <row r="223" spans="1:15" x14ac:dyDescent="0.25">
      <c r="A223" s="58" t="s">
        <v>105</v>
      </c>
      <c r="B223" s="78">
        <v>1</v>
      </c>
      <c r="C223" s="58" t="s">
        <v>98</v>
      </c>
      <c r="D223" s="58">
        <v>6843</v>
      </c>
      <c r="E223" s="58">
        <v>7089</v>
      </c>
      <c r="F223" s="58">
        <v>150.22515100000001</v>
      </c>
      <c r="G223" s="58">
        <v>-24.170968999999999</v>
      </c>
      <c r="H223" s="58">
        <v>150.22276099999999</v>
      </c>
      <c r="I223" s="58">
        <v>-24.170586</v>
      </c>
      <c r="J223" s="80" t="s">
        <v>64</v>
      </c>
      <c r="K223" s="80" t="s">
        <v>9</v>
      </c>
      <c r="L223" s="80">
        <v>246</v>
      </c>
      <c r="M223" s="80">
        <v>5</v>
      </c>
      <c r="N223" s="80">
        <v>0.05</v>
      </c>
      <c r="O223" s="80">
        <v>61.5</v>
      </c>
    </row>
    <row r="224" spans="1:15" x14ac:dyDescent="0.25">
      <c r="A224" s="58" t="s">
        <v>105</v>
      </c>
      <c r="B224" s="78">
        <v>1</v>
      </c>
      <c r="C224" s="58" t="s">
        <v>98</v>
      </c>
      <c r="D224" s="58">
        <v>6843</v>
      </c>
      <c r="E224" s="58">
        <v>7089</v>
      </c>
      <c r="F224" s="58"/>
      <c r="G224" s="58"/>
      <c r="H224" s="58"/>
      <c r="I224" s="58"/>
      <c r="J224" s="80" t="s">
        <v>88</v>
      </c>
      <c r="K224" s="80" t="s">
        <v>9</v>
      </c>
      <c r="L224" s="80"/>
      <c r="M224" s="80"/>
      <c r="N224" s="80"/>
      <c r="O224" s="80">
        <v>30.75</v>
      </c>
    </row>
    <row r="225" spans="1:15" x14ac:dyDescent="0.25">
      <c r="A225" s="58" t="s">
        <v>105</v>
      </c>
      <c r="B225" s="78">
        <v>1</v>
      </c>
      <c r="C225" s="58" t="s">
        <v>98</v>
      </c>
      <c r="D225" s="58">
        <v>7110</v>
      </c>
      <c r="E225" s="58">
        <v>7213</v>
      </c>
      <c r="F225" s="58">
        <v>150.22256300000001</v>
      </c>
      <c r="G225" s="58">
        <v>-24.170562</v>
      </c>
      <c r="H225" s="58">
        <v>150.22228200000001</v>
      </c>
      <c r="I225" s="58">
        <v>-24.171267</v>
      </c>
      <c r="J225" s="80" t="s">
        <v>65</v>
      </c>
      <c r="K225" s="80" t="s">
        <v>31</v>
      </c>
      <c r="L225" s="80">
        <v>103</v>
      </c>
      <c r="M225" s="80">
        <v>0</v>
      </c>
      <c r="N225" s="80">
        <v>0</v>
      </c>
      <c r="O225" s="80">
        <v>103</v>
      </c>
    </row>
    <row r="226" spans="1:15" x14ac:dyDescent="0.25">
      <c r="A226" s="58" t="s">
        <v>105</v>
      </c>
      <c r="B226" s="78">
        <v>1</v>
      </c>
      <c r="C226" s="58" t="s">
        <v>98</v>
      </c>
      <c r="D226" s="58">
        <v>7213</v>
      </c>
      <c r="E226" s="58">
        <v>8056</v>
      </c>
      <c r="F226" s="58">
        <v>150.22228200000001</v>
      </c>
      <c r="G226" s="58">
        <v>-24.171267</v>
      </c>
      <c r="H226" s="58">
        <v>150.22143600000001</v>
      </c>
      <c r="I226" s="58">
        <v>-24.178557000000001</v>
      </c>
      <c r="J226" s="80" t="s">
        <v>66</v>
      </c>
      <c r="K226" s="80" t="s">
        <v>31</v>
      </c>
      <c r="L226" s="80">
        <v>843</v>
      </c>
      <c r="M226" s="80">
        <v>0</v>
      </c>
      <c r="N226" s="80">
        <v>0</v>
      </c>
      <c r="O226" s="80">
        <v>843</v>
      </c>
    </row>
    <row r="227" spans="1:15" x14ac:dyDescent="0.25">
      <c r="A227" s="58" t="s">
        <v>105</v>
      </c>
      <c r="B227" s="78">
        <v>1</v>
      </c>
      <c r="C227" s="58" t="s">
        <v>98</v>
      </c>
      <c r="D227" s="58">
        <v>8056</v>
      </c>
      <c r="E227" s="58">
        <v>8933</v>
      </c>
      <c r="F227" s="58">
        <v>150.22143600000001</v>
      </c>
      <c r="G227" s="58">
        <v>-24.178557000000001</v>
      </c>
      <c r="H227" s="58">
        <v>150.222734</v>
      </c>
      <c r="I227" s="58">
        <v>-24.186038</v>
      </c>
      <c r="J227" s="80" t="s">
        <v>65</v>
      </c>
      <c r="K227" s="80" t="s">
        <v>31</v>
      </c>
      <c r="L227" s="80">
        <v>877</v>
      </c>
      <c r="M227" s="80">
        <v>0</v>
      </c>
      <c r="N227" s="80">
        <v>0</v>
      </c>
      <c r="O227" s="80">
        <v>877</v>
      </c>
    </row>
    <row r="228" spans="1:15" x14ac:dyDescent="0.25">
      <c r="A228" s="58" t="s">
        <v>105</v>
      </c>
      <c r="B228" s="78">
        <v>1</v>
      </c>
      <c r="C228" s="58" t="s">
        <v>98</v>
      </c>
      <c r="D228" s="58">
        <v>8933</v>
      </c>
      <c r="E228" s="58">
        <v>9109</v>
      </c>
      <c r="F228" s="58">
        <v>150.222734</v>
      </c>
      <c r="G228" s="58">
        <v>-24.186038</v>
      </c>
      <c r="H228" s="58">
        <v>150.22305</v>
      </c>
      <c r="I228" s="58">
        <v>-24.187512000000002</v>
      </c>
      <c r="J228" s="80" t="s">
        <v>66</v>
      </c>
      <c r="K228" s="80" t="s">
        <v>31</v>
      </c>
      <c r="L228" s="80">
        <v>176</v>
      </c>
      <c r="M228" s="80">
        <v>0</v>
      </c>
      <c r="N228" s="80">
        <v>0</v>
      </c>
      <c r="O228" s="80">
        <v>176</v>
      </c>
    </row>
    <row r="229" spans="1:15" x14ac:dyDescent="0.25">
      <c r="A229" s="58" t="s">
        <v>106</v>
      </c>
      <c r="B229" s="78">
        <v>1</v>
      </c>
      <c r="C229" s="58" t="s">
        <v>99</v>
      </c>
      <c r="D229" s="58">
        <v>511</v>
      </c>
      <c r="E229" s="58">
        <v>699</v>
      </c>
      <c r="F229" s="58">
        <v>150.188886</v>
      </c>
      <c r="G229" s="58">
        <v>-23.911764000000002</v>
      </c>
      <c r="H229" s="58">
        <v>150.18705600000001</v>
      </c>
      <c r="I229" s="58">
        <v>-23.911517</v>
      </c>
      <c r="J229" s="80" t="s">
        <v>64</v>
      </c>
      <c r="K229" s="80" t="s">
        <v>9</v>
      </c>
      <c r="L229" s="80">
        <v>188</v>
      </c>
      <c r="M229" s="80">
        <v>5</v>
      </c>
      <c r="N229" s="80">
        <v>0.05</v>
      </c>
      <c r="O229" s="80">
        <v>47</v>
      </c>
    </row>
    <row r="230" spans="1:15" x14ac:dyDescent="0.25">
      <c r="A230" s="58" t="s">
        <v>106</v>
      </c>
      <c r="B230" s="78">
        <v>1</v>
      </c>
      <c r="C230" s="58" t="s">
        <v>99</v>
      </c>
      <c r="D230" s="58">
        <v>511</v>
      </c>
      <c r="E230" s="58">
        <v>699</v>
      </c>
      <c r="F230" s="58"/>
      <c r="G230" s="58"/>
      <c r="H230" s="58"/>
      <c r="I230" s="58"/>
      <c r="J230" s="80" t="s">
        <v>88</v>
      </c>
      <c r="K230" s="80" t="s">
        <v>9</v>
      </c>
      <c r="L230" s="80"/>
      <c r="M230" s="80"/>
      <c r="N230" s="80"/>
      <c r="O230" s="80">
        <v>23.5</v>
      </c>
    </row>
    <row r="231" spans="1:15" x14ac:dyDescent="0.25">
      <c r="A231" s="58" t="s">
        <v>106</v>
      </c>
      <c r="B231" s="78">
        <v>1</v>
      </c>
      <c r="C231" s="58" t="s">
        <v>99</v>
      </c>
      <c r="D231" s="58">
        <v>699</v>
      </c>
      <c r="E231" s="58">
        <v>1279</v>
      </c>
      <c r="F231" s="58">
        <v>150.18705600000001</v>
      </c>
      <c r="G231" s="58">
        <v>-23.911517</v>
      </c>
      <c r="H231" s="58">
        <v>150.18162599999999</v>
      </c>
      <c r="I231" s="58">
        <v>-23.911940000000001</v>
      </c>
      <c r="J231" s="80" t="s">
        <v>65</v>
      </c>
      <c r="K231" s="80" t="s">
        <v>31</v>
      </c>
      <c r="L231" s="80">
        <v>580</v>
      </c>
      <c r="M231" s="80"/>
      <c r="N231" s="80"/>
      <c r="O231" s="80">
        <v>580</v>
      </c>
    </row>
    <row r="232" spans="1:15" x14ac:dyDescent="0.25">
      <c r="A232" s="58" t="s">
        <v>106</v>
      </c>
      <c r="B232" s="78">
        <v>1</v>
      </c>
      <c r="C232" s="58" t="s">
        <v>99</v>
      </c>
      <c r="D232" s="58">
        <v>1279</v>
      </c>
      <c r="E232" s="58">
        <v>2199</v>
      </c>
      <c r="F232" s="58">
        <v>150.18162599999999</v>
      </c>
      <c r="G232" s="58">
        <v>-23.911940000000001</v>
      </c>
      <c r="H232" s="58">
        <v>150.17362800000001</v>
      </c>
      <c r="I232" s="58">
        <v>-23.913720000000001</v>
      </c>
      <c r="J232" s="80" t="s">
        <v>66</v>
      </c>
      <c r="K232" s="80" t="s">
        <v>31</v>
      </c>
      <c r="L232" s="80">
        <v>920</v>
      </c>
      <c r="M232" s="80"/>
      <c r="N232" s="80"/>
      <c r="O232" s="80">
        <v>920</v>
      </c>
    </row>
    <row r="233" spans="1:15" x14ac:dyDescent="0.25">
      <c r="A233" s="58" t="s">
        <v>106</v>
      </c>
      <c r="B233" s="78">
        <v>1</v>
      </c>
      <c r="C233" s="58" t="s">
        <v>99</v>
      </c>
      <c r="D233" s="58">
        <v>3259</v>
      </c>
      <c r="E233" s="58">
        <v>3834</v>
      </c>
      <c r="F233" s="58">
        <v>150.16468900000001</v>
      </c>
      <c r="G233" s="58">
        <v>-23.917266999999999</v>
      </c>
      <c r="H233" s="58">
        <v>150.15908300000001</v>
      </c>
      <c r="I233" s="58">
        <v>-23.917867999999999</v>
      </c>
      <c r="J233" s="80" t="s">
        <v>65</v>
      </c>
      <c r="K233" s="80" t="s">
        <v>31</v>
      </c>
      <c r="L233" s="80">
        <v>575</v>
      </c>
      <c r="M233" s="80"/>
      <c r="N233" s="80"/>
      <c r="O233" s="80">
        <v>575</v>
      </c>
    </row>
    <row r="234" spans="1:15" x14ac:dyDescent="0.25">
      <c r="A234" s="58" t="s">
        <v>106</v>
      </c>
      <c r="B234" s="78">
        <v>1</v>
      </c>
      <c r="C234" s="58" t="s">
        <v>99</v>
      </c>
      <c r="D234" s="58">
        <v>3834</v>
      </c>
      <c r="E234" s="58">
        <v>4529</v>
      </c>
      <c r="F234" s="58">
        <v>150.15908300000001</v>
      </c>
      <c r="G234" s="58">
        <v>-23.917867999999999</v>
      </c>
      <c r="H234" s="58">
        <v>150.152309</v>
      </c>
      <c r="I234" s="58">
        <v>-23.918626</v>
      </c>
      <c r="J234" s="80" t="s">
        <v>65</v>
      </c>
      <c r="K234" s="80" t="s">
        <v>31</v>
      </c>
      <c r="L234" s="80">
        <v>695</v>
      </c>
      <c r="M234" s="80"/>
      <c r="N234" s="80"/>
      <c r="O234" s="80">
        <v>695</v>
      </c>
    </row>
    <row r="235" spans="1:15" x14ac:dyDescent="0.25">
      <c r="A235" s="58" t="s">
        <v>106</v>
      </c>
      <c r="B235" s="78">
        <v>1</v>
      </c>
      <c r="C235" s="58" t="s">
        <v>99</v>
      </c>
      <c r="D235" s="58">
        <v>4529</v>
      </c>
      <c r="E235" s="58">
        <v>4656</v>
      </c>
      <c r="F235" s="58">
        <v>150.152309</v>
      </c>
      <c r="G235" s="58">
        <v>-23.918626</v>
      </c>
      <c r="H235" s="58">
        <v>150.15107</v>
      </c>
      <c r="I235" s="58">
        <v>-23.918754</v>
      </c>
      <c r="J235" s="80" t="s">
        <v>66</v>
      </c>
      <c r="K235" s="80" t="s">
        <v>31</v>
      </c>
      <c r="L235" s="80">
        <v>127</v>
      </c>
      <c r="M235" s="80"/>
      <c r="N235" s="80"/>
      <c r="O235" s="80">
        <v>127</v>
      </c>
    </row>
    <row r="236" spans="1:15" x14ac:dyDescent="0.25">
      <c r="A236" s="58" t="s">
        <v>106</v>
      </c>
      <c r="B236" s="78">
        <v>1</v>
      </c>
      <c r="C236" s="58" t="s">
        <v>99</v>
      </c>
      <c r="D236" s="58">
        <v>4656</v>
      </c>
      <c r="E236" s="58">
        <v>4868</v>
      </c>
      <c r="F236" s="58">
        <v>150.15107</v>
      </c>
      <c r="G236" s="58">
        <v>-23.918754</v>
      </c>
      <c r="H236" s="58">
        <v>150.14900700000001</v>
      </c>
      <c r="I236" s="58">
        <v>-23.918980999999999</v>
      </c>
      <c r="J236" s="80" t="s">
        <v>66</v>
      </c>
      <c r="K236" s="80" t="s">
        <v>31</v>
      </c>
      <c r="L236" s="80">
        <v>212</v>
      </c>
      <c r="M236" s="80"/>
      <c r="N236" s="80"/>
      <c r="O236" s="80">
        <v>212</v>
      </c>
    </row>
    <row r="237" spans="1:15" x14ac:dyDescent="0.25">
      <c r="A237" s="58" t="s">
        <v>112</v>
      </c>
      <c r="B237" s="58">
        <v>2</v>
      </c>
      <c r="C237" s="58" t="s">
        <v>100</v>
      </c>
      <c r="D237" s="58">
        <v>19062</v>
      </c>
      <c r="E237" s="58">
        <v>19411</v>
      </c>
      <c r="F237" s="58">
        <v>150.356166</v>
      </c>
      <c r="G237" s="58">
        <v>-24.264320999999999</v>
      </c>
      <c r="H237" s="58">
        <v>150.353634</v>
      </c>
      <c r="I237" s="58">
        <v>-24.262194000000001</v>
      </c>
      <c r="J237" s="80" t="s">
        <v>64</v>
      </c>
      <c r="K237" s="80" t="s">
        <v>9</v>
      </c>
      <c r="L237" s="80">
        <v>349</v>
      </c>
      <c r="M237" s="80">
        <v>6</v>
      </c>
      <c r="N237" s="80">
        <v>0.05</v>
      </c>
      <c r="O237" s="80">
        <v>104.7</v>
      </c>
    </row>
    <row r="238" spans="1:15" x14ac:dyDescent="0.25">
      <c r="A238" s="58" t="s">
        <v>112</v>
      </c>
      <c r="B238" s="58">
        <v>2</v>
      </c>
      <c r="C238" s="58" t="s">
        <v>100</v>
      </c>
      <c r="D238" s="58">
        <v>19062</v>
      </c>
      <c r="E238" s="58">
        <v>19411</v>
      </c>
      <c r="F238" s="58"/>
      <c r="G238" s="58"/>
      <c r="H238" s="58"/>
      <c r="I238" s="58"/>
      <c r="J238" s="80" t="s">
        <v>88</v>
      </c>
      <c r="K238" s="80" t="s">
        <v>9</v>
      </c>
      <c r="L238" s="80"/>
      <c r="M238" s="80"/>
      <c r="N238" s="80"/>
      <c r="O238" s="80">
        <v>52.35</v>
      </c>
    </row>
    <row r="239" spans="1:15" x14ac:dyDescent="0.25">
      <c r="A239" s="58" t="s">
        <v>112</v>
      </c>
      <c r="B239" s="58">
        <v>2</v>
      </c>
      <c r="C239" s="58" t="s">
        <v>100</v>
      </c>
      <c r="D239" s="58">
        <v>19443</v>
      </c>
      <c r="E239" s="58">
        <v>19684</v>
      </c>
      <c r="F239" s="58">
        <v>150.35336100000001</v>
      </c>
      <c r="G239" s="58">
        <v>-24.262056000000001</v>
      </c>
      <c r="H239" s="58">
        <v>150.351403</v>
      </c>
      <c r="I239" s="58">
        <v>-24.260843000000001</v>
      </c>
      <c r="J239" s="80" t="s">
        <v>64</v>
      </c>
      <c r="K239" s="80" t="s">
        <v>9</v>
      </c>
      <c r="L239" s="80">
        <v>241</v>
      </c>
      <c r="M239" s="80">
        <v>6</v>
      </c>
      <c r="N239" s="80">
        <v>0.05</v>
      </c>
      <c r="O239" s="80">
        <v>72.3</v>
      </c>
    </row>
    <row r="240" spans="1:15" x14ac:dyDescent="0.25">
      <c r="A240" s="58" t="s">
        <v>112</v>
      </c>
      <c r="B240" s="58">
        <v>2</v>
      </c>
      <c r="C240" s="58" t="s">
        <v>100</v>
      </c>
      <c r="D240" s="58">
        <v>19443</v>
      </c>
      <c r="E240" s="58">
        <v>19684</v>
      </c>
      <c r="F240" s="58"/>
      <c r="G240" s="58"/>
      <c r="H240" s="58"/>
      <c r="I240" s="58"/>
      <c r="J240" s="80" t="s">
        <v>88</v>
      </c>
      <c r="K240" s="80" t="s">
        <v>9</v>
      </c>
      <c r="L240" s="80"/>
      <c r="M240" s="80"/>
      <c r="N240" s="80"/>
      <c r="O240" s="80">
        <v>36.15</v>
      </c>
    </row>
    <row r="241" spans="1:15" x14ac:dyDescent="0.25">
      <c r="A241" s="58" t="s">
        <v>112</v>
      </c>
      <c r="B241" s="58">
        <v>2</v>
      </c>
      <c r="C241" s="58" t="s">
        <v>100</v>
      </c>
      <c r="D241" s="58">
        <v>19684</v>
      </c>
      <c r="E241" s="58">
        <v>20339</v>
      </c>
      <c r="F241" s="58">
        <v>150.351403</v>
      </c>
      <c r="G241" s="58">
        <v>-24.260843000000001</v>
      </c>
      <c r="H241" s="58">
        <v>150.34756899999999</v>
      </c>
      <c r="I241" s="58">
        <v>-24.256072</v>
      </c>
      <c r="J241" s="80" t="s">
        <v>64</v>
      </c>
      <c r="K241" s="80" t="s">
        <v>9</v>
      </c>
      <c r="L241" s="80">
        <v>655</v>
      </c>
      <c r="M241" s="80">
        <v>6</v>
      </c>
      <c r="N241" s="80">
        <v>0.05</v>
      </c>
      <c r="O241" s="80">
        <v>196.5</v>
      </c>
    </row>
    <row r="242" spans="1:15" x14ac:dyDescent="0.25">
      <c r="A242" s="58" t="s">
        <v>112</v>
      </c>
      <c r="B242" s="58">
        <v>2</v>
      </c>
      <c r="C242" s="58" t="s">
        <v>100</v>
      </c>
      <c r="D242" s="58">
        <v>19684</v>
      </c>
      <c r="E242" s="58">
        <v>20339</v>
      </c>
      <c r="F242" s="58"/>
      <c r="G242" s="58"/>
      <c r="H242" s="58"/>
      <c r="I242" s="58"/>
      <c r="J242" s="80" t="s">
        <v>88</v>
      </c>
      <c r="K242" s="80" t="s">
        <v>9</v>
      </c>
      <c r="L242" s="80"/>
      <c r="M242" s="80"/>
      <c r="N242" s="80"/>
      <c r="O242" s="80">
        <v>98.25</v>
      </c>
    </row>
    <row r="243" spans="1:15" x14ac:dyDescent="0.25">
      <c r="A243" s="58" t="s">
        <v>112</v>
      </c>
      <c r="B243" s="58">
        <v>2</v>
      </c>
      <c r="C243" s="58" t="s">
        <v>100</v>
      </c>
      <c r="D243" s="58">
        <v>20339</v>
      </c>
      <c r="E243" s="58">
        <v>21067</v>
      </c>
      <c r="F243" s="58">
        <v>150.34756899999999</v>
      </c>
      <c r="G243" s="58">
        <v>-24.256072</v>
      </c>
      <c r="H243" s="58">
        <v>150.343242</v>
      </c>
      <c r="I243" s="58">
        <v>-24.250821999999999</v>
      </c>
      <c r="J243" s="80" t="s">
        <v>64</v>
      </c>
      <c r="K243" s="80" t="s">
        <v>9</v>
      </c>
      <c r="L243" s="80">
        <v>728</v>
      </c>
      <c r="M243" s="80">
        <v>6</v>
      </c>
      <c r="N243" s="80">
        <v>0.05</v>
      </c>
      <c r="O243" s="80">
        <v>218.4</v>
      </c>
    </row>
    <row r="244" spans="1:15" x14ac:dyDescent="0.25">
      <c r="A244" s="58" t="s">
        <v>112</v>
      </c>
      <c r="B244" s="58">
        <v>2</v>
      </c>
      <c r="C244" s="58" t="s">
        <v>100</v>
      </c>
      <c r="D244" s="58">
        <v>20339</v>
      </c>
      <c r="E244" s="58">
        <v>21067</v>
      </c>
      <c r="F244" s="58"/>
      <c r="G244" s="58"/>
      <c r="H244" s="58"/>
      <c r="I244" s="58"/>
      <c r="J244" s="80" t="s">
        <v>88</v>
      </c>
      <c r="K244" s="80" t="s">
        <v>9</v>
      </c>
      <c r="L244" s="80"/>
      <c r="M244" s="80"/>
      <c r="N244" s="80"/>
      <c r="O244" s="80">
        <v>109.2</v>
      </c>
    </row>
    <row r="245" spans="1:15" x14ac:dyDescent="0.25">
      <c r="A245" s="58" t="s">
        <v>112</v>
      </c>
      <c r="B245" s="58">
        <v>2</v>
      </c>
      <c r="C245" s="58" t="s">
        <v>100</v>
      </c>
      <c r="D245" s="58">
        <v>21067</v>
      </c>
      <c r="E245" s="58">
        <v>22156</v>
      </c>
      <c r="F245" s="58">
        <v>150.343242</v>
      </c>
      <c r="G245" s="58">
        <v>-24.250821999999999</v>
      </c>
      <c r="H245" s="58">
        <v>150.33697900000001</v>
      </c>
      <c r="I245" s="58">
        <v>-24.242825</v>
      </c>
      <c r="J245" s="80" t="s">
        <v>64</v>
      </c>
      <c r="K245" s="80" t="s">
        <v>9</v>
      </c>
      <c r="L245" s="80">
        <v>1089</v>
      </c>
      <c r="M245" s="80">
        <v>6</v>
      </c>
      <c r="N245" s="80">
        <v>0.05</v>
      </c>
      <c r="O245" s="80">
        <v>326.7</v>
      </c>
    </row>
    <row r="246" spans="1:15" x14ac:dyDescent="0.25">
      <c r="A246" s="58" t="s">
        <v>112</v>
      </c>
      <c r="B246" s="58">
        <v>2</v>
      </c>
      <c r="C246" s="58" t="s">
        <v>100</v>
      </c>
      <c r="D246" s="58">
        <v>21067</v>
      </c>
      <c r="E246" s="58">
        <v>22156</v>
      </c>
      <c r="F246" s="58"/>
      <c r="G246" s="58"/>
      <c r="H246" s="58"/>
      <c r="I246" s="58"/>
      <c r="J246" s="80" t="s">
        <v>88</v>
      </c>
      <c r="K246" s="80" t="s">
        <v>9</v>
      </c>
      <c r="L246" s="80"/>
      <c r="M246" s="80"/>
      <c r="N246" s="80"/>
      <c r="O246" s="80">
        <v>163.35</v>
      </c>
    </row>
    <row r="247" spans="1:15" x14ac:dyDescent="0.25">
      <c r="A247" s="58" t="s">
        <v>112</v>
      </c>
      <c r="B247" s="58">
        <v>2</v>
      </c>
      <c r="C247" s="58" t="s">
        <v>100</v>
      </c>
      <c r="D247" s="58">
        <v>22156</v>
      </c>
      <c r="E247" s="58">
        <v>22474</v>
      </c>
      <c r="F247" s="58">
        <v>150.33697900000001</v>
      </c>
      <c r="G247" s="58">
        <v>-24.242825</v>
      </c>
      <c r="H247" s="58">
        <v>150.335207</v>
      </c>
      <c r="I247" s="58">
        <v>-24.240455999999998</v>
      </c>
      <c r="J247" s="80" t="s">
        <v>64</v>
      </c>
      <c r="K247" s="80" t="s">
        <v>9</v>
      </c>
      <c r="L247" s="80">
        <v>318</v>
      </c>
      <c r="M247" s="80">
        <v>6</v>
      </c>
      <c r="N247" s="80">
        <v>0.05</v>
      </c>
      <c r="O247" s="80">
        <v>95.4</v>
      </c>
    </row>
    <row r="248" spans="1:15" x14ac:dyDescent="0.25">
      <c r="A248" s="58" t="s">
        <v>112</v>
      </c>
      <c r="B248" s="58">
        <v>2</v>
      </c>
      <c r="C248" s="58" t="s">
        <v>100</v>
      </c>
      <c r="D248" s="58">
        <v>22156</v>
      </c>
      <c r="E248" s="58">
        <v>22474</v>
      </c>
      <c r="F248" s="58"/>
      <c r="G248" s="58"/>
      <c r="H248" s="58"/>
      <c r="I248" s="58"/>
      <c r="J248" s="80" t="s">
        <v>88</v>
      </c>
      <c r="K248" s="80" t="s">
        <v>9</v>
      </c>
      <c r="L248" s="80"/>
      <c r="M248" s="80"/>
      <c r="N248" s="80"/>
      <c r="O248" s="80">
        <v>47.7</v>
      </c>
    </row>
    <row r="249" spans="1:15" x14ac:dyDescent="0.25">
      <c r="A249" s="58" t="s">
        <v>112</v>
      </c>
      <c r="B249" s="58">
        <v>2</v>
      </c>
      <c r="C249" s="58" t="s">
        <v>100</v>
      </c>
      <c r="D249" s="58">
        <v>22474</v>
      </c>
      <c r="E249" s="58">
        <v>22712</v>
      </c>
      <c r="F249" s="58">
        <v>150.335207</v>
      </c>
      <c r="G249" s="58">
        <v>-24.240455999999998</v>
      </c>
      <c r="H249" s="58">
        <v>150.33389700000001</v>
      </c>
      <c r="I249" s="58">
        <v>-24.238662000000001</v>
      </c>
      <c r="J249" s="80" t="s">
        <v>66</v>
      </c>
      <c r="K249" s="80" t="s">
        <v>31</v>
      </c>
      <c r="L249" s="80">
        <v>238</v>
      </c>
      <c r="M249" s="80"/>
      <c r="N249" s="80"/>
      <c r="O249" s="80">
        <v>238</v>
      </c>
    </row>
    <row r="250" spans="1:15" x14ac:dyDescent="0.25">
      <c r="A250" s="58" t="s">
        <v>112</v>
      </c>
      <c r="B250" s="58">
        <v>2</v>
      </c>
      <c r="C250" s="58" t="s">
        <v>100</v>
      </c>
      <c r="D250" s="58">
        <v>22712</v>
      </c>
      <c r="E250" s="58">
        <v>23093</v>
      </c>
      <c r="F250" s="58">
        <v>150.33389700000001</v>
      </c>
      <c r="G250" s="58">
        <v>-24.238662000000001</v>
      </c>
      <c r="H250" s="58">
        <v>150.33175600000001</v>
      </c>
      <c r="I250" s="58">
        <v>-24.235835000000002</v>
      </c>
      <c r="J250" s="80" t="s">
        <v>64</v>
      </c>
      <c r="K250" s="80" t="s">
        <v>9</v>
      </c>
      <c r="L250" s="80">
        <v>381</v>
      </c>
      <c r="M250" s="80">
        <v>6</v>
      </c>
      <c r="N250" s="80">
        <v>0.05</v>
      </c>
      <c r="O250" s="80">
        <v>114.3</v>
      </c>
    </row>
    <row r="251" spans="1:15" x14ac:dyDescent="0.25">
      <c r="A251" s="58" t="s">
        <v>112</v>
      </c>
      <c r="B251" s="58">
        <v>2</v>
      </c>
      <c r="C251" s="58" t="s">
        <v>100</v>
      </c>
      <c r="D251" s="58">
        <v>22712</v>
      </c>
      <c r="E251" s="58">
        <v>23093</v>
      </c>
      <c r="F251" s="58"/>
      <c r="G251" s="58"/>
      <c r="H251" s="58"/>
      <c r="I251" s="58"/>
      <c r="J251" s="80" t="s">
        <v>88</v>
      </c>
      <c r="K251" s="80" t="s">
        <v>9</v>
      </c>
      <c r="L251" s="80"/>
      <c r="M251" s="80"/>
      <c r="N251" s="80"/>
      <c r="O251" s="80">
        <v>57.15</v>
      </c>
    </row>
    <row r="252" spans="1:15" x14ac:dyDescent="0.25">
      <c r="A252" s="58" t="s">
        <v>112</v>
      </c>
      <c r="B252" s="58">
        <v>2</v>
      </c>
      <c r="C252" s="58" t="s">
        <v>100</v>
      </c>
      <c r="D252" s="58">
        <v>23139</v>
      </c>
      <c r="E252" s="58">
        <v>24064</v>
      </c>
      <c r="F252" s="58">
        <v>150.33148800000001</v>
      </c>
      <c r="G252" s="58">
        <v>-24.235492000000001</v>
      </c>
      <c r="H252" s="58">
        <v>150.32600299999999</v>
      </c>
      <c r="I252" s="58">
        <v>-24.228807</v>
      </c>
      <c r="J252" s="80" t="s">
        <v>64</v>
      </c>
      <c r="K252" s="80" t="s">
        <v>9</v>
      </c>
      <c r="L252" s="80">
        <v>925</v>
      </c>
      <c r="M252" s="80">
        <v>6</v>
      </c>
      <c r="N252" s="80">
        <v>0.05</v>
      </c>
      <c r="O252" s="80">
        <v>277.5</v>
      </c>
    </row>
    <row r="253" spans="1:15" x14ac:dyDescent="0.25">
      <c r="A253" s="58" t="s">
        <v>112</v>
      </c>
      <c r="B253" s="58">
        <v>2</v>
      </c>
      <c r="C253" s="58" t="s">
        <v>100</v>
      </c>
      <c r="D253" s="58">
        <v>23139</v>
      </c>
      <c r="E253" s="58">
        <v>24064</v>
      </c>
      <c r="F253" s="58"/>
      <c r="G253" s="58"/>
      <c r="H253" s="58"/>
      <c r="I253" s="58"/>
      <c r="J253" s="80" t="s">
        <v>88</v>
      </c>
      <c r="K253" s="80" t="s">
        <v>9</v>
      </c>
      <c r="L253" s="80"/>
      <c r="M253" s="80"/>
      <c r="N253" s="80"/>
      <c r="O253" s="80">
        <v>138.75</v>
      </c>
    </row>
    <row r="254" spans="1:15" x14ac:dyDescent="0.25">
      <c r="A254" s="58" t="s">
        <v>112</v>
      </c>
      <c r="B254" s="58">
        <v>2</v>
      </c>
      <c r="C254" s="58" t="s">
        <v>100</v>
      </c>
      <c r="D254" s="58">
        <v>24064</v>
      </c>
      <c r="E254" s="58">
        <v>24269</v>
      </c>
      <c r="F254" s="58">
        <v>150.32600299999999</v>
      </c>
      <c r="G254" s="58">
        <v>-24.228807</v>
      </c>
      <c r="H254" s="58">
        <v>150.32469699999999</v>
      </c>
      <c r="I254" s="58">
        <v>-24.227391000000001</v>
      </c>
      <c r="J254" s="80" t="s">
        <v>64</v>
      </c>
      <c r="K254" s="80" t="s">
        <v>9</v>
      </c>
      <c r="L254" s="80">
        <v>205</v>
      </c>
      <c r="M254" s="80">
        <v>6</v>
      </c>
      <c r="N254" s="80">
        <v>0.05</v>
      </c>
      <c r="O254" s="80">
        <v>61.5</v>
      </c>
    </row>
    <row r="255" spans="1:15" x14ac:dyDescent="0.25">
      <c r="A255" s="58" t="s">
        <v>112</v>
      </c>
      <c r="B255" s="58">
        <v>2</v>
      </c>
      <c r="C255" s="58" t="s">
        <v>100</v>
      </c>
      <c r="D255" s="58">
        <v>24064</v>
      </c>
      <c r="E255" s="58">
        <v>24269</v>
      </c>
      <c r="F255" s="58"/>
      <c r="G255" s="58"/>
      <c r="H255" s="58"/>
      <c r="I255" s="58"/>
      <c r="J255" s="80" t="s">
        <v>88</v>
      </c>
      <c r="K255" s="80" t="s">
        <v>9</v>
      </c>
      <c r="L255" s="80"/>
      <c r="M255" s="80"/>
      <c r="N255" s="80"/>
      <c r="O255" s="80">
        <v>30.75</v>
      </c>
    </row>
    <row r="256" spans="1:15" x14ac:dyDescent="0.25">
      <c r="A256" s="58" t="s">
        <v>112</v>
      </c>
      <c r="B256" s="58">
        <v>2</v>
      </c>
      <c r="C256" s="58" t="s">
        <v>100</v>
      </c>
      <c r="D256" s="58">
        <v>24269</v>
      </c>
      <c r="E256" s="58">
        <v>24356</v>
      </c>
      <c r="F256" s="58">
        <v>150.32469699999999</v>
      </c>
      <c r="G256" s="58">
        <v>-24.227391000000001</v>
      </c>
      <c r="H256" s="58">
        <v>150.32413700000001</v>
      </c>
      <c r="I256" s="58">
        <v>-24.226794000000002</v>
      </c>
      <c r="J256" s="80" t="s">
        <v>64</v>
      </c>
      <c r="K256" s="80" t="s">
        <v>9</v>
      </c>
      <c r="L256" s="80">
        <v>87</v>
      </c>
      <c r="M256" s="80">
        <v>6</v>
      </c>
      <c r="N256" s="80">
        <v>0.05</v>
      </c>
      <c r="O256" s="80">
        <v>26.1</v>
      </c>
    </row>
    <row r="257" spans="1:15" x14ac:dyDescent="0.25">
      <c r="A257" s="58" t="s">
        <v>112</v>
      </c>
      <c r="B257" s="58">
        <v>2</v>
      </c>
      <c r="C257" s="58" t="s">
        <v>100</v>
      </c>
      <c r="D257" s="58">
        <v>24269</v>
      </c>
      <c r="E257" s="58">
        <v>24356</v>
      </c>
      <c r="F257" s="58"/>
      <c r="G257" s="58"/>
      <c r="H257" s="58"/>
      <c r="I257" s="58"/>
      <c r="J257" s="80" t="s">
        <v>88</v>
      </c>
      <c r="K257" s="80" t="s">
        <v>9</v>
      </c>
      <c r="L257" s="80"/>
      <c r="M257" s="80"/>
      <c r="N257" s="80"/>
      <c r="O257" s="80">
        <v>13.05</v>
      </c>
    </row>
    <row r="258" spans="1:15" x14ac:dyDescent="0.25">
      <c r="A258" s="58" t="s">
        <v>112</v>
      </c>
      <c r="B258" s="58">
        <v>2</v>
      </c>
      <c r="C258" s="58" t="s">
        <v>100</v>
      </c>
      <c r="D258" s="58">
        <v>24356</v>
      </c>
      <c r="E258" s="58">
        <v>24537</v>
      </c>
      <c r="F258" s="58">
        <v>150.32413700000001</v>
      </c>
      <c r="G258" s="58">
        <v>-24.226794000000002</v>
      </c>
      <c r="H258" s="58">
        <v>150.32296600000001</v>
      </c>
      <c r="I258" s="58">
        <v>-24.225560999999999</v>
      </c>
      <c r="J258" s="80" t="s">
        <v>64</v>
      </c>
      <c r="K258" s="80" t="s">
        <v>9</v>
      </c>
      <c r="L258" s="80">
        <v>181</v>
      </c>
      <c r="M258" s="80">
        <v>6</v>
      </c>
      <c r="N258" s="80">
        <v>0.05</v>
      </c>
      <c r="O258" s="80">
        <v>54.3</v>
      </c>
    </row>
    <row r="259" spans="1:15" x14ac:dyDescent="0.25">
      <c r="A259" s="58" t="s">
        <v>112</v>
      </c>
      <c r="B259" s="58">
        <v>2</v>
      </c>
      <c r="C259" s="58" t="s">
        <v>100</v>
      </c>
      <c r="D259" s="58">
        <v>24356</v>
      </c>
      <c r="E259" s="58">
        <v>24537</v>
      </c>
      <c r="F259" s="58"/>
      <c r="G259" s="58"/>
      <c r="H259" s="58"/>
      <c r="I259" s="58"/>
      <c r="J259" s="80" t="s">
        <v>88</v>
      </c>
      <c r="K259" s="80" t="s">
        <v>9</v>
      </c>
      <c r="L259" s="80"/>
      <c r="M259" s="80"/>
      <c r="N259" s="80"/>
      <c r="O259" s="80">
        <v>27.15</v>
      </c>
    </row>
    <row r="260" spans="1:15" x14ac:dyDescent="0.25">
      <c r="A260" s="58" t="s">
        <v>112</v>
      </c>
      <c r="B260" s="58">
        <v>2</v>
      </c>
      <c r="C260" s="58" t="s">
        <v>100</v>
      </c>
      <c r="D260" s="58">
        <v>24568</v>
      </c>
      <c r="E260" s="58">
        <v>24685</v>
      </c>
      <c r="F260" s="58">
        <v>150.32278199999999</v>
      </c>
      <c r="G260" s="58">
        <v>-24.225335999999999</v>
      </c>
      <c r="H260" s="58">
        <v>150.32202699999999</v>
      </c>
      <c r="I260" s="58">
        <v>-24.224536000000001</v>
      </c>
      <c r="J260" s="80" t="s">
        <v>64</v>
      </c>
      <c r="K260" s="80" t="s">
        <v>9</v>
      </c>
      <c r="L260" s="80">
        <v>117</v>
      </c>
      <c r="M260" s="80">
        <v>6</v>
      </c>
      <c r="N260" s="80">
        <v>0.05</v>
      </c>
      <c r="O260" s="80">
        <v>35.1</v>
      </c>
    </row>
    <row r="261" spans="1:15" x14ac:dyDescent="0.25">
      <c r="A261" s="58" t="s">
        <v>112</v>
      </c>
      <c r="B261" s="58">
        <v>2</v>
      </c>
      <c r="C261" s="58" t="s">
        <v>100</v>
      </c>
      <c r="D261" s="58">
        <v>24568</v>
      </c>
      <c r="E261" s="58">
        <v>24685</v>
      </c>
      <c r="F261" s="58"/>
      <c r="G261" s="58"/>
      <c r="H261" s="58"/>
      <c r="I261" s="58"/>
      <c r="J261" s="80" t="s">
        <v>88</v>
      </c>
      <c r="K261" s="80" t="s">
        <v>9</v>
      </c>
      <c r="L261" s="80"/>
      <c r="M261" s="80"/>
      <c r="N261" s="80"/>
      <c r="O261" s="80">
        <v>17.55</v>
      </c>
    </row>
    <row r="262" spans="1:15" x14ac:dyDescent="0.25">
      <c r="A262" s="58" t="s">
        <v>112</v>
      </c>
      <c r="B262" s="58">
        <v>2</v>
      </c>
      <c r="C262" s="58" t="s">
        <v>100</v>
      </c>
      <c r="D262" s="58">
        <v>24685</v>
      </c>
      <c r="E262" s="58">
        <v>25242</v>
      </c>
      <c r="F262" s="58">
        <v>150.32202699999999</v>
      </c>
      <c r="G262" s="58">
        <v>-24.224536000000001</v>
      </c>
      <c r="H262" s="58">
        <v>150.318434</v>
      </c>
      <c r="I262" s="58">
        <v>-24.220728000000001</v>
      </c>
      <c r="J262" s="80" t="s">
        <v>64</v>
      </c>
      <c r="K262" s="80" t="s">
        <v>9</v>
      </c>
      <c r="L262" s="80">
        <v>557</v>
      </c>
      <c r="M262" s="80">
        <v>6</v>
      </c>
      <c r="N262" s="80">
        <v>0.05</v>
      </c>
      <c r="O262" s="80">
        <v>167.1</v>
      </c>
    </row>
    <row r="263" spans="1:15" x14ac:dyDescent="0.25">
      <c r="A263" s="58" t="s">
        <v>112</v>
      </c>
      <c r="B263" s="58">
        <v>2</v>
      </c>
      <c r="C263" s="58" t="s">
        <v>100</v>
      </c>
      <c r="D263" s="58">
        <v>24685</v>
      </c>
      <c r="E263" s="58">
        <v>25242</v>
      </c>
      <c r="F263" s="58"/>
      <c r="G263" s="58"/>
      <c r="H263" s="58"/>
      <c r="I263" s="58"/>
      <c r="J263" s="80" t="s">
        <v>88</v>
      </c>
      <c r="K263" s="80" t="s">
        <v>9</v>
      </c>
      <c r="L263" s="80"/>
      <c r="M263" s="80"/>
      <c r="N263" s="80"/>
      <c r="O263" s="80">
        <v>83.55</v>
      </c>
    </row>
    <row r="264" spans="1:15" x14ac:dyDescent="0.25">
      <c r="A264" s="58" t="s">
        <v>112</v>
      </c>
      <c r="B264" s="58">
        <v>2</v>
      </c>
      <c r="C264" s="58" t="s">
        <v>100</v>
      </c>
      <c r="D264" s="58">
        <v>25242</v>
      </c>
      <c r="E264" s="58">
        <v>25878</v>
      </c>
      <c r="F264" s="58">
        <v>150.318434</v>
      </c>
      <c r="G264" s="58">
        <v>-24.220728000000001</v>
      </c>
      <c r="H264" s="58">
        <v>150.314357</v>
      </c>
      <c r="I264" s="58">
        <v>-24.216349999999998</v>
      </c>
      <c r="J264" s="80" t="s">
        <v>64</v>
      </c>
      <c r="K264" s="80" t="s">
        <v>9</v>
      </c>
      <c r="L264" s="80">
        <v>636</v>
      </c>
      <c r="M264" s="80">
        <v>6</v>
      </c>
      <c r="N264" s="80">
        <v>0.05</v>
      </c>
      <c r="O264" s="80">
        <v>190.8</v>
      </c>
    </row>
    <row r="265" spans="1:15" x14ac:dyDescent="0.25">
      <c r="A265" s="58" t="s">
        <v>112</v>
      </c>
      <c r="B265" s="58">
        <v>2</v>
      </c>
      <c r="C265" s="58" t="s">
        <v>100</v>
      </c>
      <c r="D265" s="58">
        <v>25242</v>
      </c>
      <c r="E265" s="58">
        <v>25878</v>
      </c>
      <c r="F265" s="58"/>
      <c r="G265" s="58"/>
      <c r="H265" s="58"/>
      <c r="I265" s="58"/>
      <c r="J265" s="80" t="s">
        <v>88</v>
      </c>
      <c r="K265" s="80" t="s">
        <v>9</v>
      </c>
      <c r="L265" s="80"/>
      <c r="M265" s="80"/>
      <c r="N265" s="80"/>
      <c r="O265" s="80">
        <v>95.4</v>
      </c>
    </row>
    <row r="266" spans="1:15" x14ac:dyDescent="0.25">
      <c r="A266" s="58" t="s">
        <v>112</v>
      </c>
      <c r="B266" s="58">
        <v>2</v>
      </c>
      <c r="C266" s="58" t="s">
        <v>100</v>
      </c>
      <c r="D266" s="58">
        <v>25878</v>
      </c>
      <c r="E266" s="58">
        <v>26079</v>
      </c>
      <c r="F266" s="58">
        <v>150.314357</v>
      </c>
      <c r="G266" s="58">
        <v>-24.216349999999998</v>
      </c>
      <c r="H266" s="58">
        <v>150.31306599999999</v>
      </c>
      <c r="I266" s="58">
        <v>-24.214973000000001</v>
      </c>
      <c r="J266" s="80" t="s">
        <v>65</v>
      </c>
      <c r="K266" s="80" t="s">
        <v>31</v>
      </c>
      <c r="L266" s="80">
        <v>201</v>
      </c>
      <c r="M266" s="80"/>
      <c r="N266" s="80"/>
      <c r="O266" s="80">
        <v>201</v>
      </c>
    </row>
    <row r="267" spans="1:15" x14ac:dyDescent="0.25">
      <c r="A267" s="58" t="s">
        <v>112</v>
      </c>
      <c r="B267" s="58">
        <v>2</v>
      </c>
      <c r="C267" s="58" t="s">
        <v>100</v>
      </c>
      <c r="D267" s="58">
        <v>26867</v>
      </c>
      <c r="E267" s="58">
        <v>27069</v>
      </c>
      <c r="F267" s="58">
        <v>150.30798300000001</v>
      </c>
      <c r="G267" s="58">
        <v>-24.209582000000001</v>
      </c>
      <c r="H267" s="58">
        <v>150.30802600000001</v>
      </c>
      <c r="I267" s="58">
        <v>-24.208129</v>
      </c>
      <c r="J267" s="80" t="s">
        <v>65</v>
      </c>
      <c r="K267" s="80" t="s">
        <v>31</v>
      </c>
      <c r="L267" s="80">
        <v>202</v>
      </c>
      <c r="M267" s="80">
        <v>0</v>
      </c>
      <c r="N267" s="80">
        <v>0</v>
      </c>
      <c r="O267" s="80">
        <v>202</v>
      </c>
    </row>
    <row r="268" spans="1:15" x14ac:dyDescent="0.25">
      <c r="A268" s="58" t="s">
        <v>112</v>
      </c>
      <c r="B268" s="58">
        <v>2</v>
      </c>
      <c r="C268" s="58" t="s">
        <v>100</v>
      </c>
      <c r="D268" s="58">
        <v>27069</v>
      </c>
      <c r="E268" s="58">
        <v>27276</v>
      </c>
      <c r="F268" s="58">
        <v>150.30802600000001</v>
      </c>
      <c r="G268" s="58">
        <v>-24.208129</v>
      </c>
      <c r="H268" s="58">
        <v>150.308775</v>
      </c>
      <c r="I268" s="58">
        <v>-24.206410000000002</v>
      </c>
      <c r="J268" s="80" t="s">
        <v>66</v>
      </c>
      <c r="K268" s="80" t="s">
        <v>31</v>
      </c>
      <c r="L268" s="80">
        <v>207</v>
      </c>
      <c r="M268" s="80"/>
      <c r="N268" s="80"/>
      <c r="O268" s="80">
        <v>207</v>
      </c>
    </row>
    <row r="269" spans="1:15" x14ac:dyDescent="0.25">
      <c r="A269" s="58" t="s">
        <v>112</v>
      </c>
      <c r="B269" s="58">
        <v>2</v>
      </c>
      <c r="C269" s="58" t="s">
        <v>100</v>
      </c>
      <c r="D269" s="58">
        <v>27276</v>
      </c>
      <c r="E269" s="58">
        <v>28149</v>
      </c>
      <c r="F269" s="58">
        <v>150.308775</v>
      </c>
      <c r="G269" s="58">
        <v>-24.206410000000002</v>
      </c>
      <c r="H269" s="58">
        <v>150.314911</v>
      </c>
      <c r="I269" s="58">
        <v>-24.201060999999999</v>
      </c>
      <c r="J269" s="80" t="s">
        <v>64</v>
      </c>
      <c r="K269" s="80" t="s">
        <v>9</v>
      </c>
      <c r="L269" s="80">
        <v>873</v>
      </c>
      <c r="M269" s="80">
        <v>6</v>
      </c>
      <c r="N269" s="80">
        <v>0.05</v>
      </c>
      <c r="O269" s="80">
        <v>261.89999999999998</v>
      </c>
    </row>
    <row r="270" spans="1:15" x14ac:dyDescent="0.25">
      <c r="A270" s="58" t="s">
        <v>112</v>
      </c>
      <c r="B270" s="58">
        <v>2</v>
      </c>
      <c r="C270" s="58" t="s">
        <v>100</v>
      </c>
      <c r="D270" s="58">
        <v>27276</v>
      </c>
      <c r="E270" s="58">
        <v>28149</v>
      </c>
      <c r="F270" s="58"/>
      <c r="G270" s="58"/>
      <c r="H270" s="58"/>
      <c r="I270" s="58"/>
      <c r="J270" s="80" t="s">
        <v>88</v>
      </c>
      <c r="K270" s="80" t="s">
        <v>9</v>
      </c>
      <c r="L270" s="80"/>
      <c r="M270" s="80"/>
      <c r="N270" s="80"/>
      <c r="O270" s="80">
        <v>130.94999999999999</v>
      </c>
    </row>
    <row r="271" spans="1:15" x14ac:dyDescent="0.25">
      <c r="A271" s="58" t="s">
        <v>112</v>
      </c>
      <c r="B271" s="58">
        <v>2</v>
      </c>
      <c r="C271" s="58" t="s">
        <v>100</v>
      </c>
      <c r="D271" s="58">
        <v>28149</v>
      </c>
      <c r="E271" s="58">
        <v>28741</v>
      </c>
      <c r="F271" s="58">
        <v>150.314911</v>
      </c>
      <c r="G271" s="58">
        <v>-24.201060999999999</v>
      </c>
      <c r="H271" s="58">
        <v>150.31948199999999</v>
      </c>
      <c r="I271" s="58">
        <v>-24.197735999999999</v>
      </c>
      <c r="J271" s="80" t="s">
        <v>64</v>
      </c>
      <c r="K271" s="80" t="s">
        <v>9</v>
      </c>
      <c r="L271" s="80">
        <v>592</v>
      </c>
      <c r="M271" s="80">
        <v>6</v>
      </c>
      <c r="N271" s="80">
        <v>0.05</v>
      </c>
      <c r="O271" s="80">
        <v>177.6</v>
      </c>
    </row>
    <row r="272" spans="1:15" x14ac:dyDescent="0.25">
      <c r="A272" s="58" t="s">
        <v>112</v>
      </c>
      <c r="B272" s="58">
        <v>2</v>
      </c>
      <c r="C272" s="58" t="s">
        <v>100</v>
      </c>
      <c r="D272" s="58">
        <v>28149</v>
      </c>
      <c r="E272" s="58">
        <v>28741</v>
      </c>
      <c r="F272" s="58"/>
      <c r="G272" s="58"/>
      <c r="H272" s="58"/>
      <c r="I272" s="58"/>
      <c r="J272" s="80" t="s">
        <v>88</v>
      </c>
      <c r="K272" s="80" t="s">
        <v>9</v>
      </c>
      <c r="L272" s="80"/>
      <c r="M272" s="80"/>
      <c r="N272" s="80"/>
      <c r="O272" s="80">
        <v>88.8</v>
      </c>
    </row>
    <row r="273" spans="1:15" x14ac:dyDescent="0.25">
      <c r="A273" s="58" t="s">
        <v>112</v>
      </c>
      <c r="B273" s="58">
        <v>2</v>
      </c>
      <c r="C273" s="58" t="s">
        <v>100</v>
      </c>
      <c r="D273" s="58">
        <v>29087</v>
      </c>
      <c r="E273" s="58">
        <v>29747</v>
      </c>
      <c r="F273" s="58">
        <v>150.31825699999999</v>
      </c>
      <c r="G273" s="58">
        <v>-24.195312000000001</v>
      </c>
      <c r="H273" s="58">
        <v>150.314145</v>
      </c>
      <c r="I273" s="58">
        <v>-24.190678999999999</v>
      </c>
      <c r="J273" s="80" t="s">
        <v>64</v>
      </c>
      <c r="K273" s="80" t="s">
        <v>9</v>
      </c>
      <c r="L273" s="80">
        <v>660</v>
      </c>
      <c r="M273" s="80">
        <v>6</v>
      </c>
      <c r="N273" s="80">
        <v>0.05</v>
      </c>
      <c r="O273" s="80">
        <v>198</v>
      </c>
    </row>
    <row r="274" spans="1:15" x14ac:dyDescent="0.25">
      <c r="A274" s="58" t="s">
        <v>112</v>
      </c>
      <c r="B274" s="58">
        <v>2</v>
      </c>
      <c r="C274" s="58" t="s">
        <v>100</v>
      </c>
      <c r="D274" s="58">
        <v>29087</v>
      </c>
      <c r="E274" s="58">
        <v>29747</v>
      </c>
      <c r="F274" s="58"/>
      <c r="G274" s="58"/>
      <c r="H274" s="58"/>
      <c r="I274" s="58"/>
      <c r="J274" s="80" t="s">
        <v>88</v>
      </c>
      <c r="K274" s="80" t="s">
        <v>9</v>
      </c>
      <c r="L274" s="80"/>
      <c r="M274" s="80"/>
      <c r="N274" s="80"/>
      <c r="O274" s="80">
        <v>99</v>
      </c>
    </row>
    <row r="275" spans="1:15" x14ac:dyDescent="0.25">
      <c r="A275" s="58" t="s">
        <v>112</v>
      </c>
      <c r="B275" s="58">
        <v>2</v>
      </c>
      <c r="C275" s="58" t="s">
        <v>100</v>
      </c>
      <c r="D275" s="58">
        <v>29747</v>
      </c>
      <c r="E275" s="58">
        <v>29825</v>
      </c>
      <c r="F275" s="58">
        <v>150.314145</v>
      </c>
      <c r="G275" s="58">
        <v>-24.190678999999999</v>
      </c>
      <c r="H275" s="58">
        <v>150.313661</v>
      </c>
      <c r="I275" s="58">
        <v>-24.190134</v>
      </c>
      <c r="J275" s="80" t="s">
        <v>64</v>
      </c>
      <c r="K275" s="80" t="s">
        <v>9</v>
      </c>
      <c r="L275" s="80">
        <v>78</v>
      </c>
      <c r="M275" s="80">
        <v>6</v>
      </c>
      <c r="N275" s="80">
        <v>0.05</v>
      </c>
      <c r="O275" s="80">
        <v>23.4</v>
      </c>
    </row>
    <row r="276" spans="1:15" x14ac:dyDescent="0.25">
      <c r="A276" s="58" t="s">
        <v>112</v>
      </c>
      <c r="B276" s="58">
        <v>2</v>
      </c>
      <c r="C276" s="58" t="s">
        <v>100</v>
      </c>
      <c r="D276" s="58">
        <v>29747</v>
      </c>
      <c r="E276" s="58">
        <v>29825</v>
      </c>
      <c r="F276" s="58"/>
      <c r="G276" s="58"/>
      <c r="H276" s="58"/>
      <c r="I276" s="58"/>
      <c r="J276" s="80" t="s">
        <v>88</v>
      </c>
      <c r="K276" s="80" t="s">
        <v>9</v>
      </c>
      <c r="L276" s="80"/>
      <c r="M276" s="80"/>
      <c r="N276" s="80"/>
      <c r="O276" s="80">
        <v>11.7</v>
      </c>
    </row>
    <row r="277" spans="1:15" x14ac:dyDescent="0.25">
      <c r="A277" s="58" t="s">
        <v>112</v>
      </c>
      <c r="B277" s="58">
        <v>2</v>
      </c>
      <c r="C277" s="58" t="s">
        <v>100</v>
      </c>
      <c r="D277" s="58">
        <v>29825</v>
      </c>
      <c r="E277" s="58">
        <v>29902</v>
      </c>
      <c r="F277" s="58">
        <v>150.313661</v>
      </c>
      <c r="G277" s="58">
        <v>-24.190134</v>
      </c>
      <c r="H277" s="58">
        <v>150.31318999999999</v>
      </c>
      <c r="I277" s="58">
        <v>-24.189591</v>
      </c>
      <c r="J277" s="80" t="s">
        <v>66</v>
      </c>
      <c r="K277" s="80" t="s">
        <v>31</v>
      </c>
      <c r="L277" s="80">
        <v>77</v>
      </c>
      <c r="M277" s="80"/>
      <c r="N277" s="80"/>
      <c r="O277" s="80">
        <v>77</v>
      </c>
    </row>
    <row r="278" spans="1:15" x14ac:dyDescent="0.25">
      <c r="A278" s="58" t="s">
        <v>112</v>
      </c>
      <c r="B278" s="58">
        <v>2</v>
      </c>
      <c r="C278" s="58" t="s">
        <v>100</v>
      </c>
      <c r="D278" s="58">
        <v>29947</v>
      </c>
      <c r="E278" s="58">
        <v>30098</v>
      </c>
      <c r="F278" s="58">
        <v>150.312894</v>
      </c>
      <c r="G278" s="58">
        <v>-24.189278000000002</v>
      </c>
      <c r="H278" s="58">
        <v>150.31196499999999</v>
      </c>
      <c r="I278" s="58">
        <v>-24.188210999999999</v>
      </c>
      <c r="J278" s="80" t="s">
        <v>65</v>
      </c>
      <c r="K278" s="80" t="s">
        <v>31</v>
      </c>
      <c r="L278" s="80">
        <v>151</v>
      </c>
      <c r="M278" s="80"/>
      <c r="N278" s="80"/>
      <c r="O278" s="80">
        <v>151</v>
      </c>
    </row>
    <row r="279" spans="1:15" x14ac:dyDescent="0.25">
      <c r="A279" s="58" t="s">
        <v>112</v>
      </c>
      <c r="B279" s="58">
        <v>2</v>
      </c>
      <c r="C279" s="58" t="s">
        <v>100</v>
      </c>
      <c r="D279" s="58">
        <v>30098</v>
      </c>
      <c r="E279" s="58">
        <v>30465</v>
      </c>
      <c r="F279" s="58">
        <v>150.31196499999999</v>
      </c>
      <c r="G279" s="58">
        <v>-24.188210999999999</v>
      </c>
      <c r="H279" s="58">
        <v>150.309673</v>
      </c>
      <c r="I279" s="58">
        <v>-24.185649000000002</v>
      </c>
      <c r="J279" s="80" t="s">
        <v>64</v>
      </c>
      <c r="K279" s="80" t="s">
        <v>9</v>
      </c>
      <c r="L279" s="80">
        <v>367</v>
      </c>
      <c r="M279" s="80">
        <v>6</v>
      </c>
      <c r="N279" s="80">
        <v>0.05</v>
      </c>
      <c r="O279" s="80">
        <v>110.1</v>
      </c>
    </row>
    <row r="280" spans="1:15" x14ac:dyDescent="0.25">
      <c r="A280" s="58" t="s">
        <v>112</v>
      </c>
      <c r="B280" s="58">
        <v>2</v>
      </c>
      <c r="C280" s="58" t="s">
        <v>100</v>
      </c>
      <c r="D280" s="58">
        <v>30098</v>
      </c>
      <c r="E280" s="58">
        <v>30465</v>
      </c>
      <c r="F280" s="58"/>
      <c r="G280" s="58"/>
      <c r="H280" s="58"/>
      <c r="I280" s="58"/>
      <c r="J280" s="80" t="s">
        <v>88</v>
      </c>
      <c r="K280" s="80" t="s">
        <v>9</v>
      </c>
      <c r="L280" s="80"/>
      <c r="M280" s="80"/>
      <c r="N280" s="80"/>
      <c r="O280" s="80">
        <v>55.05</v>
      </c>
    </row>
    <row r="281" spans="1:15" x14ac:dyDescent="0.25">
      <c r="A281" s="58" t="s">
        <v>107</v>
      </c>
      <c r="B281" s="58">
        <v>1</v>
      </c>
      <c r="C281" s="58" t="s">
        <v>101</v>
      </c>
      <c r="D281" s="58">
        <v>10</v>
      </c>
      <c r="E281" s="58">
        <v>42</v>
      </c>
      <c r="F281" s="58">
        <v>150.10897199999999</v>
      </c>
      <c r="G281" s="58">
        <v>-24.146844999999999</v>
      </c>
      <c r="H281" s="58">
        <v>150.10928000000001</v>
      </c>
      <c r="I281" s="58">
        <v>-24.146885000000001</v>
      </c>
      <c r="J281" s="80" t="s">
        <v>64</v>
      </c>
      <c r="K281" s="80" t="s">
        <v>9</v>
      </c>
      <c r="L281" s="80">
        <v>32</v>
      </c>
      <c r="M281" s="80">
        <v>4</v>
      </c>
      <c r="N281" s="80">
        <v>0.05</v>
      </c>
      <c r="O281" s="80">
        <v>6.4</v>
      </c>
    </row>
    <row r="282" spans="1:15" x14ac:dyDescent="0.25">
      <c r="A282" s="58" t="s">
        <v>107</v>
      </c>
      <c r="B282" s="58">
        <v>1</v>
      </c>
      <c r="C282" s="58" t="s">
        <v>101</v>
      </c>
      <c r="D282" s="58">
        <v>10</v>
      </c>
      <c r="E282" s="58">
        <v>42</v>
      </c>
      <c r="F282" s="58"/>
      <c r="G282" s="58"/>
      <c r="H282" s="58"/>
      <c r="I282" s="58"/>
      <c r="J282" s="80" t="s">
        <v>88</v>
      </c>
      <c r="K282" s="80" t="s">
        <v>9</v>
      </c>
      <c r="L282" s="80"/>
      <c r="M282" s="80"/>
      <c r="N282" s="80"/>
      <c r="O282" s="80">
        <v>3.2</v>
      </c>
    </row>
    <row r="283" spans="1:15" x14ac:dyDescent="0.25">
      <c r="A283" s="58" t="s">
        <v>107</v>
      </c>
      <c r="B283" s="58">
        <v>1</v>
      </c>
      <c r="C283" s="58" t="s">
        <v>101</v>
      </c>
      <c r="D283" s="58">
        <v>42</v>
      </c>
      <c r="E283" s="58">
        <v>107</v>
      </c>
      <c r="F283" s="58">
        <v>150.10928000000001</v>
      </c>
      <c r="G283" s="58">
        <v>-24.146885000000001</v>
      </c>
      <c r="H283" s="58">
        <v>150.109816</v>
      </c>
      <c r="I283" s="58">
        <v>-24.147165999999999</v>
      </c>
      <c r="J283" s="80" t="s">
        <v>66</v>
      </c>
      <c r="K283" s="80" t="s">
        <v>31</v>
      </c>
      <c r="L283" s="80">
        <v>65</v>
      </c>
      <c r="M283" s="80">
        <v>0</v>
      </c>
      <c r="N283" s="80">
        <v>0</v>
      </c>
      <c r="O283" s="80">
        <v>65</v>
      </c>
    </row>
    <row r="284" spans="1:15" x14ac:dyDescent="0.25">
      <c r="A284" s="58" t="s">
        <v>107</v>
      </c>
      <c r="B284" s="58">
        <v>1</v>
      </c>
      <c r="C284" s="58" t="s">
        <v>101</v>
      </c>
      <c r="D284" s="58">
        <v>107</v>
      </c>
      <c r="E284" s="58">
        <v>114</v>
      </c>
      <c r="F284" s="58">
        <v>150.109816</v>
      </c>
      <c r="G284" s="58">
        <v>-24.147165999999999</v>
      </c>
      <c r="H284" s="58">
        <v>150.10988499999999</v>
      </c>
      <c r="I284" s="58">
        <v>-24.147186000000001</v>
      </c>
      <c r="J284" s="80" t="s">
        <v>66</v>
      </c>
      <c r="K284" s="80" t="s">
        <v>31</v>
      </c>
      <c r="L284" s="80">
        <v>7</v>
      </c>
      <c r="M284" s="80">
        <v>0</v>
      </c>
      <c r="N284" s="80">
        <v>0</v>
      </c>
      <c r="O284" s="80">
        <v>7</v>
      </c>
    </row>
    <row r="285" spans="1:15" x14ac:dyDescent="0.25">
      <c r="A285" s="58" t="s">
        <v>107</v>
      </c>
      <c r="B285" s="58">
        <v>1</v>
      </c>
      <c r="C285" s="58" t="s">
        <v>101</v>
      </c>
      <c r="D285" s="58">
        <v>114</v>
      </c>
      <c r="E285" s="58">
        <v>132</v>
      </c>
      <c r="F285" s="58">
        <v>150.10988499999999</v>
      </c>
      <c r="G285" s="58">
        <v>-24.147186000000001</v>
      </c>
      <c r="H285" s="58">
        <v>150.11006</v>
      </c>
      <c r="I285" s="58">
        <v>-24.147227999999998</v>
      </c>
      <c r="J285" s="80" t="s">
        <v>66</v>
      </c>
      <c r="K285" s="80" t="s">
        <v>31</v>
      </c>
      <c r="L285" s="80">
        <v>18</v>
      </c>
      <c r="M285" s="80">
        <v>0</v>
      </c>
      <c r="N285" s="80">
        <v>0</v>
      </c>
      <c r="O285" s="80">
        <v>18</v>
      </c>
    </row>
    <row r="286" spans="1:15" x14ac:dyDescent="0.25">
      <c r="A286" s="58" t="s">
        <v>107</v>
      </c>
      <c r="B286" s="58">
        <v>1</v>
      </c>
      <c r="C286" s="58" t="s">
        <v>101</v>
      </c>
      <c r="D286" s="58">
        <v>132</v>
      </c>
      <c r="E286" s="58">
        <v>262</v>
      </c>
      <c r="F286" s="58">
        <v>150.11006</v>
      </c>
      <c r="G286" s="58">
        <v>-24.147227999999998</v>
      </c>
      <c r="H286" s="58">
        <v>150.11129700000001</v>
      </c>
      <c r="I286" s="58">
        <v>-24.147549999999999</v>
      </c>
      <c r="J286" s="80" t="s">
        <v>65</v>
      </c>
      <c r="K286" s="80" t="s">
        <v>31</v>
      </c>
      <c r="L286" s="80">
        <v>130</v>
      </c>
      <c r="M286" s="80">
        <v>0</v>
      </c>
      <c r="N286" s="80">
        <v>0</v>
      </c>
      <c r="O286" s="80">
        <v>130</v>
      </c>
    </row>
    <row r="287" spans="1:15" x14ac:dyDescent="0.25">
      <c r="A287" s="58" t="s">
        <v>107</v>
      </c>
      <c r="B287" s="58">
        <v>1</v>
      </c>
      <c r="C287" s="58" t="s">
        <v>101</v>
      </c>
      <c r="D287" s="58">
        <v>262</v>
      </c>
      <c r="E287" s="58">
        <v>554</v>
      </c>
      <c r="F287" s="58">
        <v>150.11129700000001</v>
      </c>
      <c r="G287" s="58">
        <v>-24.147549999999999</v>
      </c>
      <c r="H287" s="58">
        <v>150.11382699999999</v>
      </c>
      <c r="I287" s="58">
        <v>-24.148813000000001</v>
      </c>
      <c r="J287" s="80" t="s">
        <v>65</v>
      </c>
      <c r="K287" s="80" t="s">
        <v>31</v>
      </c>
      <c r="L287" s="80">
        <v>292</v>
      </c>
      <c r="M287" s="80">
        <v>0</v>
      </c>
      <c r="N287" s="80">
        <v>0</v>
      </c>
      <c r="O287" s="80">
        <v>292</v>
      </c>
    </row>
    <row r="288" spans="1:15" x14ac:dyDescent="0.25">
      <c r="A288" s="58" t="s">
        <v>107</v>
      </c>
      <c r="B288" s="58">
        <v>1</v>
      </c>
      <c r="C288" s="58" t="s">
        <v>101</v>
      </c>
      <c r="D288" s="58">
        <v>554</v>
      </c>
      <c r="E288" s="58">
        <v>629</v>
      </c>
      <c r="F288" s="58">
        <v>150.11382699999999</v>
      </c>
      <c r="G288" s="58">
        <v>-24.148813000000001</v>
      </c>
      <c r="H288" s="58">
        <v>150.11447699999999</v>
      </c>
      <c r="I288" s="58">
        <v>-24.149146999999999</v>
      </c>
      <c r="J288" s="80" t="s">
        <v>65</v>
      </c>
      <c r="K288" s="80" t="s">
        <v>31</v>
      </c>
      <c r="L288" s="80">
        <v>75</v>
      </c>
      <c r="M288" s="80">
        <v>0</v>
      </c>
      <c r="N288" s="80">
        <v>0</v>
      </c>
      <c r="O288" s="80">
        <v>75</v>
      </c>
    </row>
    <row r="289" spans="1:15" x14ac:dyDescent="0.25">
      <c r="A289" s="58" t="s">
        <v>107</v>
      </c>
      <c r="B289" s="58">
        <v>1</v>
      </c>
      <c r="C289" s="58" t="s">
        <v>101</v>
      </c>
      <c r="D289" s="58">
        <v>629</v>
      </c>
      <c r="E289" s="58">
        <v>648</v>
      </c>
      <c r="F289" s="58">
        <v>150.11447699999999</v>
      </c>
      <c r="G289" s="58">
        <v>-24.149146999999999</v>
      </c>
      <c r="H289" s="58">
        <v>150.114642</v>
      </c>
      <c r="I289" s="58">
        <v>-24.149232000000001</v>
      </c>
      <c r="J289" s="80" t="s">
        <v>65</v>
      </c>
      <c r="K289" s="80" t="s">
        <v>31</v>
      </c>
      <c r="L289" s="80">
        <v>19</v>
      </c>
      <c r="M289" s="80">
        <v>0</v>
      </c>
      <c r="N289" s="80">
        <v>0</v>
      </c>
      <c r="O289" s="80">
        <v>19</v>
      </c>
    </row>
    <row r="290" spans="1:15" x14ac:dyDescent="0.25">
      <c r="A290" s="58" t="s">
        <v>107</v>
      </c>
      <c r="B290" s="58">
        <v>1</v>
      </c>
      <c r="C290" s="58" t="s">
        <v>101</v>
      </c>
      <c r="D290" s="58">
        <v>648</v>
      </c>
      <c r="E290" s="58">
        <v>861</v>
      </c>
      <c r="F290" s="58">
        <v>150.114642</v>
      </c>
      <c r="G290" s="58">
        <v>-24.149232000000001</v>
      </c>
      <c r="H290" s="58">
        <v>150.116491</v>
      </c>
      <c r="I290" s="58">
        <v>-24.150141000000001</v>
      </c>
      <c r="J290" s="80" t="s">
        <v>65</v>
      </c>
      <c r="K290" s="80" t="s">
        <v>31</v>
      </c>
      <c r="L290" s="80">
        <v>213</v>
      </c>
      <c r="M290" s="80">
        <v>0</v>
      </c>
      <c r="N290" s="80">
        <v>0</v>
      </c>
      <c r="O290" s="80">
        <v>213</v>
      </c>
    </row>
    <row r="291" spans="1:15" x14ac:dyDescent="0.25">
      <c r="A291" s="58" t="s">
        <v>107</v>
      </c>
      <c r="B291" s="58">
        <v>1</v>
      </c>
      <c r="C291" s="58" t="s">
        <v>101</v>
      </c>
      <c r="D291" s="58">
        <v>861</v>
      </c>
      <c r="E291" s="58">
        <v>1036</v>
      </c>
      <c r="F291" s="58">
        <v>150.116491</v>
      </c>
      <c r="G291" s="58">
        <v>-24.150141000000001</v>
      </c>
      <c r="H291" s="58">
        <v>150.1181</v>
      </c>
      <c r="I291" s="58">
        <v>-24.15061</v>
      </c>
      <c r="J291" s="80" t="s">
        <v>65</v>
      </c>
      <c r="K291" s="80" t="s">
        <v>31</v>
      </c>
      <c r="L291" s="80">
        <v>175</v>
      </c>
      <c r="M291" s="80">
        <v>0</v>
      </c>
      <c r="N291" s="80">
        <v>0</v>
      </c>
      <c r="O291" s="80">
        <v>175</v>
      </c>
    </row>
    <row r="292" spans="1:15" x14ac:dyDescent="0.25">
      <c r="A292" s="58" t="s">
        <v>107</v>
      </c>
      <c r="B292" s="58">
        <v>1</v>
      </c>
      <c r="C292" s="58" t="s">
        <v>101</v>
      </c>
      <c r="D292" s="58">
        <v>1036</v>
      </c>
      <c r="E292" s="58">
        <v>1279</v>
      </c>
      <c r="F292" s="58">
        <v>150.1181</v>
      </c>
      <c r="G292" s="58">
        <v>-24.15061</v>
      </c>
      <c r="H292" s="58">
        <v>150.120284</v>
      </c>
      <c r="I292" s="58">
        <v>-24.151268999999999</v>
      </c>
      <c r="J292" s="80" t="s">
        <v>65</v>
      </c>
      <c r="K292" s="80" t="s">
        <v>31</v>
      </c>
      <c r="L292" s="80">
        <v>243</v>
      </c>
      <c r="M292" s="80">
        <v>0</v>
      </c>
      <c r="N292" s="80">
        <v>0</v>
      </c>
      <c r="O292" s="80">
        <v>243</v>
      </c>
    </row>
    <row r="293" spans="1:15" x14ac:dyDescent="0.25">
      <c r="A293" s="58" t="s">
        <v>107</v>
      </c>
      <c r="B293" s="58">
        <v>1</v>
      </c>
      <c r="C293" s="58" t="s">
        <v>101</v>
      </c>
      <c r="D293" s="58">
        <v>1279</v>
      </c>
      <c r="E293" s="58">
        <v>1425</v>
      </c>
      <c r="F293" s="58">
        <v>150.120284</v>
      </c>
      <c r="G293" s="58">
        <v>-24.151268999999999</v>
      </c>
      <c r="H293" s="58">
        <v>150.12171900000001</v>
      </c>
      <c r="I293" s="58">
        <v>-24.151396999999999</v>
      </c>
      <c r="J293" s="80" t="s">
        <v>64</v>
      </c>
      <c r="K293" s="80" t="s">
        <v>9</v>
      </c>
      <c r="L293" s="80">
        <v>146</v>
      </c>
      <c r="M293" s="80">
        <v>4</v>
      </c>
      <c r="N293" s="80">
        <v>0.05</v>
      </c>
      <c r="O293" s="80">
        <v>29.200000000000003</v>
      </c>
    </row>
    <row r="294" spans="1:15" x14ac:dyDescent="0.25">
      <c r="A294" s="58" t="s">
        <v>107</v>
      </c>
      <c r="B294" s="58">
        <v>1</v>
      </c>
      <c r="C294" s="58" t="s">
        <v>101</v>
      </c>
      <c r="D294" s="58">
        <v>1279</v>
      </c>
      <c r="E294" s="58">
        <v>1425</v>
      </c>
      <c r="F294" s="58"/>
      <c r="G294" s="58"/>
      <c r="H294" s="58"/>
      <c r="I294" s="58"/>
      <c r="J294" s="80" t="s">
        <v>88</v>
      </c>
      <c r="K294" s="80" t="s">
        <v>9</v>
      </c>
      <c r="L294" s="80"/>
      <c r="M294" s="80"/>
      <c r="N294" s="80"/>
      <c r="O294" s="80">
        <v>14.600000000000001</v>
      </c>
    </row>
    <row r="295" spans="1:15" x14ac:dyDescent="0.25">
      <c r="A295" s="58" t="s">
        <v>107</v>
      </c>
      <c r="B295" s="58">
        <v>1</v>
      </c>
      <c r="C295" s="58" t="s">
        <v>101</v>
      </c>
      <c r="D295" s="58">
        <v>1425</v>
      </c>
      <c r="E295" s="58">
        <v>1483</v>
      </c>
      <c r="F295" s="58">
        <v>150.12171900000001</v>
      </c>
      <c r="G295" s="58">
        <v>-24.151396999999999</v>
      </c>
      <c r="H295" s="58">
        <v>150.12228099999999</v>
      </c>
      <c r="I295" s="58">
        <v>-24.151465999999999</v>
      </c>
      <c r="J295" s="80" t="s">
        <v>66</v>
      </c>
      <c r="K295" s="80" t="s">
        <v>31</v>
      </c>
      <c r="L295" s="80">
        <v>58</v>
      </c>
      <c r="M295" s="80"/>
      <c r="N295" s="80">
        <v>0</v>
      </c>
      <c r="O295" s="80">
        <v>58</v>
      </c>
    </row>
    <row r="296" spans="1:15" x14ac:dyDescent="0.25">
      <c r="A296" s="58" t="s">
        <v>107</v>
      </c>
      <c r="B296" s="58">
        <v>1</v>
      </c>
      <c r="C296" s="58" t="s">
        <v>101</v>
      </c>
      <c r="D296" s="58">
        <v>1483</v>
      </c>
      <c r="E296" s="58">
        <v>1581</v>
      </c>
      <c r="F296" s="58">
        <v>150.12228099999999</v>
      </c>
      <c r="G296" s="58">
        <v>-24.151465999999999</v>
      </c>
      <c r="H296" s="58">
        <v>150.123234</v>
      </c>
      <c r="I296" s="58">
        <v>-24.151664</v>
      </c>
      <c r="J296" s="80" t="s">
        <v>64</v>
      </c>
      <c r="K296" s="80" t="s">
        <v>9</v>
      </c>
      <c r="L296" s="80">
        <v>98</v>
      </c>
      <c r="M296" s="80">
        <v>4</v>
      </c>
      <c r="N296" s="80">
        <v>0.05</v>
      </c>
      <c r="O296" s="80">
        <v>19.600000000000001</v>
      </c>
    </row>
    <row r="297" spans="1:15" x14ac:dyDescent="0.25">
      <c r="A297" s="58" t="s">
        <v>107</v>
      </c>
      <c r="B297" s="58">
        <v>1</v>
      </c>
      <c r="C297" s="58" t="s">
        <v>101</v>
      </c>
      <c r="D297" s="58">
        <v>1483</v>
      </c>
      <c r="E297" s="58">
        <v>1581</v>
      </c>
      <c r="F297" s="58"/>
      <c r="G297" s="58"/>
      <c r="H297" s="58"/>
      <c r="I297" s="58"/>
      <c r="J297" s="80" t="s">
        <v>88</v>
      </c>
      <c r="K297" s="80" t="s">
        <v>9</v>
      </c>
      <c r="L297" s="80"/>
      <c r="M297" s="80"/>
      <c r="N297" s="80"/>
      <c r="O297" s="80">
        <v>9.8000000000000007</v>
      </c>
    </row>
    <row r="298" spans="1:15" x14ac:dyDescent="0.25">
      <c r="A298" s="58" t="s">
        <v>107</v>
      </c>
      <c r="B298" s="58">
        <v>1</v>
      </c>
      <c r="C298" s="58" t="s">
        <v>101</v>
      </c>
      <c r="D298" s="58">
        <v>1581</v>
      </c>
      <c r="E298" s="58">
        <v>1621</v>
      </c>
      <c r="F298" s="58">
        <v>150.123234</v>
      </c>
      <c r="G298" s="58">
        <v>-24.151664</v>
      </c>
      <c r="H298" s="58">
        <v>150.12362100000001</v>
      </c>
      <c r="I298" s="58">
        <v>-24.151751999999998</v>
      </c>
      <c r="J298" s="80" t="s">
        <v>63</v>
      </c>
      <c r="K298" s="80" t="s">
        <v>9</v>
      </c>
      <c r="L298" s="80">
        <v>40</v>
      </c>
      <c r="M298" s="80">
        <v>4</v>
      </c>
      <c r="N298" s="80">
        <v>7.4999999999999997E-2</v>
      </c>
      <c r="O298" s="80">
        <v>12</v>
      </c>
    </row>
    <row r="299" spans="1:15" x14ac:dyDescent="0.25">
      <c r="A299" s="58" t="s">
        <v>107</v>
      </c>
      <c r="B299" s="58">
        <v>1</v>
      </c>
      <c r="C299" s="58" t="s">
        <v>101</v>
      </c>
      <c r="D299" s="58">
        <v>1621</v>
      </c>
      <c r="E299" s="58">
        <v>1649</v>
      </c>
      <c r="F299" s="58">
        <v>150.12362100000001</v>
      </c>
      <c r="G299" s="58">
        <v>-24.151751999999998</v>
      </c>
      <c r="H299" s="58">
        <v>150.12386799999999</v>
      </c>
      <c r="I299" s="58">
        <v>-24.151865999999998</v>
      </c>
      <c r="J299" s="80" t="s">
        <v>64</v>
      </c>
      <c r="K299" s="80" t="s">
        <v>9</v>
      </c>
      <c r="L299" s="80">
        <v>28</v>
      </c>
      <c r="M299" s="80">
        <v>4</v>
      </c>
      <c r="N299" s="80">
        <v>0.05</v>
      </c>
      <c r="O299" s="80">
        <v>5.6</v>
      </c>
    </row>
    <row r="300" spans="1:15" x14ac:dyDescent="0.25">
      <c r="A300" s="58" t="s">
        <v>107</v>
      </c>
      <c r="B300" s="58">
        <v>1</v>
      </c>
      <c r="C300" s="58" t="s">
        <v>101</v>
      </c>
      <c r="D300" s="58">
        <v>1621</v>
      </c>
      <c r="E300" s="58">
        <v>1649</v>
      </c>
      <c r="F300" s="58"/>
      <c r="G300" s="58"/>
      <c r="H300" s="58"/>
      <c r="I300" s="58"/>
      <c r="J300" s="80" t="s">
        <v>88</v>
      </c>
      <c r="K300" s="80" t="s">
        <v>9</v>
      </c>
      <c r="L300" s="80"/>
      <c r="M300" s="80"/>
      <c r="N300" s="80"/>
      <c r="O300" s="80">
        <v>2.8</v>
      </c>
    </row>
    <row r="301" spans="1:15" x14ac:dyDescent="0.25">
      <c r="A301" s="58" t="s">
        <v>107</v>
      </c>
      <c r="B301" s="58">
        <v>1</v>
      </c>
      <c r="C301" s="58" t="s">
        <v>101</v>
      </c>
      <c r="D301" s="58">
        <v>1649</v>
      </c>
      <c r="E301" s="58">
        <v>1670</v>
      </c>
      <c r="F301" s="58">
        <v>150.12386799999999</v>
      </c>
      <c r="G301" s="58">
        <v>-24.151865999999998</v>
      </c>
      <c r="H301" s="58">
        <v>150.12404000000001</v>
      </c>
      <c r="I301" s="58">
        <v>-24.151966999999999</v>
      </c>
      <c r="J301" s="80" t="s">
        <v>102</v>
      </c>
      <c r="K301" s="80" t="s">
        <v>9</v>
      </c>
      <c r="L301" s="80">
        <v>21</v>
      </c>
      <c r="M301" s="80">
        <v>4</v>
      </c>
      <c r="N301" s="80">
        <v>0.1</v>
      </c>
      <c r="O301" s="80">
        <v>8.4</v>
      </c>
    </row>
    <row r="302" spans="1:15" x14ac:dyDescent="0.25">
      <c r="A302" s="58" t="s">
        <v>107</v>
      </c>
      <c r="B302" s="58">
        <v>1</v>
      </c>
      <c r="C302" s="58" t="s">
        <v>101</v>
      </c>
      <c r="D302" s="58">
        <v>1670</v>
      </c>
      <c r="E302" s="58">
        <v>1742</v>
      </c>
      <c r="F302" s="58">
        <v>150.12404000000001</v>
      </c>
      <c r="G302" s="58">
        <v>-24.151966999999999</v>
      </c>
      <c r="H302" s="58">
        <v>150.124619</v>
      </c>
      <c r="I302" s="58">
        <v>-24.152350999999999</v>
      </c>
      <c r="J302" s="80" t="s">
        <v>64</v>
      </c>
      <c r="K302" s="80" t="s">
        <v>9</v>
      </c>
      <c r="L302" s="80">
        <v>72</v>
      </c>
      <c r="M302" s="80">
        <v>4</v>
      </c>
      <c r="N302" s="80">
        <v>0.05</v>
      </c>
      <c r="O302" s="80">
        <v>14.4</v>
      </c>
    </row>
    <row r="303" spans="1:15" x14ac:dyDescent="0.25">
      <c r="A303" s="58" t="s">
        <v>107</v>
      </c>
      <c r="B303" s="58">
        <v>1</v>
      </c>
      <c r="C303" s="58" t="s">
        <v>101</v>
      </c>
      <c r="D303" s="58">
        <v>1670</v>
      </c>
      <c r="E303" s="58">
        <v>1742</v>
      </c>
      <c r="F303" s="58"/>
      <c r="G303" s="58"/>
      <c r="H303" s="58"/>
      <c r="I303" s="58"/>
      <c r="J303" s="80" t="s">
        <v>88</v>
      </c>
      <c r="K303" s="80" t="s">
        <v>9</v>
      </c>
      <c r="L303" s="80"/>
      <c r="M303" s="80"/>
      <c r="N303" s="80"/>
      <c r="O303" s="80">
        <v>7.2</v>
      </c>
    </row>
    <row r="304" spans="1:15" x14ac:dyDescent="0.25">
      <c r="A304" s="58" t="s">
        <v>107</v>
      </c>
      <c r="B304" s="58">
        <v>1</v>
      </c>
      <c r="C304" s="58" t="s">
        <v>101</v>
      </c>
      <c r="D304" s="58">
        <v>1742</v>
      </c>
      <c r="E304" s="58">
        <v>1953</v>
      </c>
      <c r="F304" s="58">
        <v>150.124619</v>
      </c>
      <c r="G304" s="58">
        <v>-24.152350999999999</v>
      </c>
      <c r="H304" s="58">
        <v>150.12635700000001</v>
      </c>
      <c r="I304" s="58">
        <v>-24.153407000000001</v>
      </c>
      <c r="J304" s="80" t="s">
        <v>65</v>
      </c>
      <c r="K304" s="80" t="s">
        <v>31</v>
      </c>
      <c r="L304" s="80">
        <v>211</v>
      </c>
      <c r="M304" s="80"/>
      <c r="N304" s="80"/>
      <c r="O304" s="80">
        <v>211</v>
      </c>
    </row>
    <row r="305" spans="1:15" x14ac:dyDescent="0.25">
      <c r="A305" s="58" t="s">
        <v>107</v>
      </c>
      <c r="B305" s="58">
        <v>1</v>
      </c>
      <c r="C305" s="58" t="s">
        <v>101</v>
      </c>
      <c r="D305" s="58">
        <v>1953</v>
      </c>
      <c r="E305" s="58">
        <v>2013</v>
      </c>
      <c r="F305" s="58">
        <v>150.12635700000001</v>
      </c>
      <c r="G305" s="58">
        <v>-24.153407000000001</v>
      </c>
      <c r="H305" s="58">
        <v>150.12686299999999</v>
      </c>
      <c r="I305" s="58">
        <v>-24.153683999999998</v>
      </c>
      <c r="J305" s="80" t="s">
        <v>66</v>
      </c>
      <c r="K305" s="80" t="s">
        <v>31</v>
      </c>
      <c r="L305" s="80">
        <v>60</v>
      </c>
      <c r="M305" s="80"/>
      <c r="N305" s="80"/>
      <c r="O305" s="80">
        <v>60</v>
      </c>
    </row>
    <row r="306" spans="1:15" x14ac:dyDescent="0.25">
      <c r="A306" s="58" t="s">
        <v>107</v>
      </c>
      <c r="B306" s="58">
        <v>1</v>
      </c>
      <c r="C306" s="58" t="s">
        <v>101</v>
      </c>
      <c r="D306" s="58">
        <v>2013</v>
      </c>
      <c r="E306" s="58">
        <v>2234</v>
      </c>
      <c r="F306" s="58">
        <v>150.12686299999999</v>
      </c>
      <c r="G306" s="58">
        <v>-24.153683999999998</v>
      </c>
      <c r="H306" s="58">
        <v>150.12877900000001</v>
      </c>
      <c r="I306" s="58">
        <v>-24.153676000000001</v>
      </c>
      <c r="J306" s="80" t="s">
        <v>65</v>
      </c>
      <c r="K306" s="80" t="s">
        <v>31</v>
      </c>
      <c r="L306" s="80">
        <v>221</v>
      </c>
      <c r="M306" s="80"/>
      <c r="N306" s="80"/>
      <c r="O306" s="80">
        <v>221</v>
      </c>
    </row>
    <row r="307" spans="1:15" x14ac:dyDescent="0.25">
      <c r="A307" s="58" t="s">
        <v>107</v>
      </c>
      <c r="B307" s="58">
        <v>1</v>
      </c>
      <c r="C307" s="58" t="s">
        <v>101</v>
      </c>
      <c r="D307" s="58">
        <v>2234</v>
      </c>
      <c r="E307" s="58">
        <v>2466</v>
      </c>
      <c r="F307" s="58">
        <v>150.12877900000001</v>
      </c>
      <c r="G307" s="58">
        <v>-24.153676000000001</v>
      </c>
      <c r="H307" s="58">
        <v>150.13033200000001</v>
      </c>
      <c r="I307" s="58">
        <v>-24.152132999999999</v>
      </c>
      <c r="J307" s="80" t="s">
        <v>64</v>
      </c>
      <c r="K307" s="80" t="s">
        <v>9</v>
      </c>
      <c r="L307" s="80">
        <v>232</v>
      </c>
      <c r="M307" s="80">
        <v>4</v>
      </c>
      <c r="N307" s="80">
        <v>0.05</v>
      </c>
      <c r="O307" s="80">
        <v>46.4</v>
      </c>
    </row>
    <row r="308" spans="1:15" x14ac:dyDescent="0.25">
      <c r="A308" s="58" t="s">
        <v>107</v>
      </c>
      <c r="B308" s="58">
        <v>1</v>
      </c>
      <c r="C308" s="58" t="s">
        <v>101</v>
      </c>
      <c r="D308" s="58">
        <v>2234</v>
      </c>
      <c r="E308" s="58">
        <v>2466</v>
      </c>
      <c r="F308" s="58"/>
      <c r="G308" s="58"/>
      <c r="H308" s="58"/>
      <c r="I308" s="58"/>
      <c r="J308" s="80" t="s">
        <v>88</v>
      </c>
      <c r="K308" s="80" t="s">
        <v>9</v>
      </c>
      <c r="L308" s="80"/>
      <c r="M308" s="80"/>
      <c r="N308" s="80"/>
      <c r="O308" s="80">
        <v>23.2</v>
      </c>
    </row>
    <row r="309" spans="1:15" x14ac:dyDescent="0.25">
      <c r="A309" s="58" t="s">
        <v>107</v>
      </c>
      <c r="B309" s="58">
        <v>1</v>
      </c>
      <c r="C309" s="58" t="s">
        <v>101</v>
      </c>
      <c r="D309" s="58">
        <v>2466</v>
      </c>
      <c r="E309" s="58">
        <v>2678</v>
      </c>
      <c r="F309" s="58">
        <v>150.13033200000001</v>
      </c>
      <c r="G309" s="58">
        <v>-24.152132999999999</v>
      </c>
      <c r="H309" s="58">
        <v>150.132373</v>
      </c>
      <c r="I309" s="58">
        <v>-24.152238000000001</v>
      </c>
      <c r="J309" s="80" t="s">
        <v>64</v>
      </c>
      <c r="K309" s="80" t="s">
        <v>9</v>
      </c>
      <c r="L309" s="80">
        <v>212</v>
      </c>
      <c r="M309" s="80">
        <v>4</v>
      </c>
      <c r="N309" s="80">
        <v>0.05</v>
      </c>
      <c r="O309" s="80">
        <v>42.4</v>
      </c>
    </row>
    <row r="310" spans="1:15" x14ac:dyDescent="0.25">
      <c r="A310" s="58" t="s">
        <v>107</v>
      </c>
      <c r="B310" s="58">
        <v>1</v>
      </c>
      <c r="C310" s="58" t="s">
        <v>101</v>
      </c>
      <c r="D310" s="58">
        <v>2466</v>
      </c>
      <c r="E310" s="58">
        <v>2678</v>
      </c>
      <c r="F310" s="58"/>
      <c r="G310" s="58"/>
      <c r="H310" s="58"/>
      <c r="I310" s="58"/>
      <c r="J310" s="80" t="s">
        <v>88</v>
      </c>
      <c r="K310" s="80" t="s">
        <v>9</v>
      </c>
      <c r="L310" s="80"/>
      <c r="M310" s="80"/>
      <c r="N310" s="80"/>
      <c r="O310" s="80">
        <v>21.2</v>
      </c>
    </row>
    <row r="311" spans="1:15" x14ac:dyDescent="0.25">
      <c r="A311" s="58" t="s">
        <v>107</v>
      </c>
      <c r="B311" s="58">
        <v>1</v>
      </c>
      <c r="C311" s="58" t="s">
        <v>101</v>
      </c>
      <c r="D311" s="58">
        <v>2678</v>
      </c>
      <c r="E311" s="58">
        <v>2733</v>
      </c>
      <c r="F311" s="58">
        <v>150.132373</v>
      </c>
      <c r="G311" s="58">
        <v>-24.152238000000001</v>
      </c>
      <c r="H311" s="58">
        <v>150.13292200000001</v>
      </c>
      <c r="I311" s="58">
        <v>-24.152274999999999</v>
      </c>
      <c r="J311" s="80" t="s">
        <v>65</v>
      </c>
      <c r="K311" s="80" t="s">
        <v>31</v>
      </c>
      <c r="L311" s="80">
        <v>55</v>
      </c>
      <c r="M311" s="80"/>
      <c r="N311" s="80"/>
      <c r="O311" s="80">
        <v>55</v>
      </c>
    </row>
    <row r="312" spans="1:15" x14ac:dyDescent="0.25">
      <c r="A312" s="58" t="s">
        <v>107</v>
      </c>
      <c r="B312" s="58">
        <v>1</v>
      </c>
      <c r="C312" s="58" t="s">
        <v>101</v>
      </c>
      <c r="D312" s="58">
        <v>2733</v>
      </c>
      <c r="E312" s="58">
        <v>2914</v>
      </c>
      <c r="F312" s="58">
        <v>150.13292200000001</v>
      </c>
      <c r="G312" s="58">
        <v>-24.152274999999999</v>
      </c>
      <c r="H312" s="58">
        <v>150.13468599999999</v>
      </c>
      <c r="I312" s="58">
        <v>-24.152111999999999</v>
      </c>
      <c r="J312" s="80" t="s">
        <v>63</v>
      </c>
      <c r="K312" s="80" t="s">
        <v>9</v>
      </c>
      <c r="L312" s="80">
        <v>181</v>
      </c>
      <c r="M312" s="80">
        <v>4</v>
      </c>
      <c r="N312" s="80">
        <v>7.4999999999999997E-2</v>
      </c>
      <c r="O312" s="80">
        <v>54.3</v>
      </c>
    </row>
    <row r="313" spans="1:15" x14ac:dyDescent="0.25">
      <c r="A313" s="58" t="s">
        <v>107</v>
      </c>
      <c r="B313" s="58">
        <v>1</v>
      </c>
      <c r="C313" s="58" t="s">
        <v>101</v>
      </c>
      <c r="D313" s="58">
        <v>2914</v>
      </c>
      <c r="E313" s="58">
        <v>3108</v>
      </c>
      <c r="F313" s="58">
        <v>150.13468599999999</v>
      </c>
      <c r="G313" s="58">
        <v>-24.152111999999999</v>
      </c>
      <c r="H313" s="58">
        <v>150.13653400000001</v>
      </c>
      <c r="I313" s="58">
        <v>-24.152542</v>
      </c>
      <c r="J313" s="80" t="s">
        <v>64</v>
      </c>
      <c r="K313" s="80" t="s">
        <v>9</v>
      </c>
      <c r="L313" s="80">
        <v>194</v>
      </c>
      <c r="M313" s="80">
        <v>4</v>
      </c>
      <c r="N313" s="80">
        <v>0.05</v>
      </c>
      <c r="O313" s="80">
        <v>38.799999999999997</v>
      </c>
    </row>
    <row r="314" spans="1:15" x14ac:dyDescent="0.25">
      <c r="A314" s="58" t="s">
        <v>107</v>
      </c>
      <c r="B314" s="58">
        <v>1</v>
      </c>
      <c r="C314" s="58" t="s">
        <v>101</v>
      </c>
      <c r="D314" s="58">
        <v>2914</v>
      </c>
      <c r="E314" s="58">
        <v>3108</v>
      </c>
      <c r="F314" s="58"/>
      <c r="G314" s="58"/>
      <c r="H314" s="58"/>
      <c r="I314" s="58"/>
      <c r="J314" s="80" t="s">
        <v>88</v>
      </c>
      <c r="K314" s="80" t="s">
        <v>9</v>
      </c>
      <c r="L314" s="80"/>
      <c r="M314" s="80"/>
      <c r="N314" s="80"/>
      <c r="O314" s="80">
        <v>19.399999999999999</v>
      </c>
    </row>
    <row r="315" spans="1:15" x14ac:dyDescent="0.25">
      <c r="A315" s="58" t="s">
        <v>107</v>
      </c>
      <c r="B315" s="58">
        <v>1</v>
      </c>
      <c r="C315" s="58" t="s">
        <v>101</v>
      </c>
      <c r="D315" s="58">
        <v>3108</v>
      </c>
      <c r="E315" s="58">
        <v>3504</v>
      </c>
      <c r="F315" s="58">
        <v>150.13653400000001</v>
      </c>
      <c r="G315" s="58">
        <v>-24.152542</v>
      </c>
      <c r="H315" s="58">
        <v>150.14042799999999</v>
      </c>
      <c r="I315" s="58">
        <v>-24.152809999999999</v>
      </c>
      <c r="J315" s="80" t="s">
        <v>65</v>
      </c>
      <c r="K315" s="80" t="s">
        <v>31</v>
      </c>
      <c r="L315" s="80">
        <v>396</v>
      </c>
      <c r="M315" s="80"/>
      <c r="N315" s="80"/>
      <c r="O315" s="80">
        <v>396</v>
      </c>
    </row>
    <row r="316" spans="1:15" x14ac:dyDescent="0.25">
      <c r="A316" s="58" t="s">
        <v>107</v>
      </c>
      <c r="B316" s="58">
        <v>1</v>
      </c>
      <c r="C316" s="58" t="s">
        <v>101</v>
      </c>
      <c r="D316" s="58">
        <v>3504</v>
      </c>
      <c r="E316" s="58">
        <v>3584</v>
      </c>
      <c r="F316" s="58">
        <v>150.14042799999999</v>
      </c>
      <c r="G316" s="58">
        <v>-24.152809999999999</v>
      </c>
      <c r="H316" s="58">
        <v>150.14121900000001</v>
      </c>
      <c r="I316" s="58">
        <v>-24.152825</v>
      </c>
      <c r="J316" s="80" t="s">
        <v>63</v>
      </c>
      <c r="K316" s="80" t="s">
        <v>9</v>
      </c>
      <c r="L316" s="80">
        <v>80</v>
      </c>
      <c r="M316" s="80">
        <v>4</v>
      </c>
      <c r="N316" s="80">
        <v>7.4999999999999997E-2</v>
      </c>
      <c r="O316" s="80">
        <v>24</v>
      </c>
    </row>
    <row r="317" spans="1:15" x14ac:dyDescent="0.25">
      <c r="A317" s="58" t="s">
        <v>107</v>
      </c>
      <c r="B317" s="58">
        <v>1</v>
      </c>
      <c r="C317" s="58" t="s">
        <v>101</v>
      </c>
      <c r="D317" s="58">
        <v>3584</v>
      </c>
      <c r="E317" s="58">
        <v>3631</v>
      </c>
      <c r="F317" s="58">
        <v>150.14121900000001</v>
      </c>
      <c r="G317" s="58">
        <v>-24.152825</v>
      </c>
      <c r="H317" s="58">
        <v>150.14167499999999</v>
      </c>
      <c r="I317" s="58">
        <v>-24.152923999999999</v>
      </c>
      <c r="J317" s="80" t="s">
        <v>65</v>
      </c>
      <c r="K317" s="80" t="s">
        <v>31</v>
      </c>
      <c r="L317" s="80">
        <v>47</v>
      </c>
      <c r="M317" s="80"/>
      <c r="N317" s="80"/>
      <c r="O317" s="80">
        <v>47</v>
      </c>
    </row>
    <row r="318" spans="1:15" x14ac:dyDescent="0.25">
      <c r="A318" s="58" t="s">
        <v>107</v>
      </c>
      <c r="B318" s="58">
        <v>1</v>
      </c>
      <c r="C318" s="58" t="s">
        <v>101</v>
      </c>
      <c r="D318" s="58">
        <v>3631</v>
      </c>
      <c r="E318" s="58">
        <v>3741</v>
      </c>
      <c r="F318" s="58">
        <v>150.14167499999999</v>
      </c>
      <c r="G318" s="58">
        <v>-24.152923999999999</v>
      </c>
      <c r="H318" s="58">
        <v>150.14251100000001</v>
      </c>
      <c r="I318" s="58">
        <v>-24.153559000000001</v>
      </c>
      <c r="J318" s="80" t="s">
        <v>63</v>
      </c>
      <c r="K318" s="80" t="s">
        <v>9</v>
      </c>
      <c r="L318" s="80">
        <v>110</v>
      </c>
      <c r="M318" s="80">
        <v>4</v>
      </c>
      <c r="N318" s="80">
        <v>7.4999999999999997E-2</v>
      </c>
      <c r="O318" s="80">
        <v>33</v>
      </c>
    </row>
    <row r="319" spans="1:15" x14ac:dyDescent="0.25">
      <c r="A319" s="58" t="s">
        <v>107</v>
      </c>
      <c r="B319" s="58">
        <v>1</v>
      </c>
      <c r="C319" s="58" t="s">
        <v>101</v>
      </c>
      <c r="D319" s="58">
        <v>3741</v>
      </c>
      <c r="E319" s="58">
        <v>4108</v>
      </c>
      <c r="F319" s="58">
        <v>150.14251100000001</v>
      </c>
      <c r="G319" s="58">
        <v>-24.153559000000001</v>
      </c>
      <c r="H319" s="58">
        <v>150.144959</v>
      </c>
      <c r="I319" s="58">
        <v>-24.155992999999999</v>
      </c>
      <c r="J319" s="80" t="s">
        <v>65</v>
      </c>
      <c r="K319" s="80" t="s">
        <v>31</v>
      </c>
      <c r="L319" s="80">
        <v>367</v>
      </c>
      <c r="M319" s="80"/>
      <c r="N319" s="80"/>
      <c r="O319" s="80">
        <v>367</v>
      </c>
    </row>
    <row r="320" spans="1:15" x14ac:dyDescent="0.25">
      <c r="A320" s="58" t="s">
        <v>107</v>
      </c>
      <c r="B320" s="58">
        <v>1</v>
      </c>
      <c r="C320" s="58" t="s">
        <v>101</v>
      </c>
      <c r="D320" s="58">
        <v>4108</v>
      </c>
      <c r="E320" s="58">
        <v>4269</v>
      </c>
      <c r="F320" s="58">
        <v>150.144959</v>
      </c>
      <c r="G320" s="58">
        <v>-24.155992999999999</v>
      </c>
      <c r="H320" s="58">
        <v>150.14610400000001</v>
      </c>
      <c r="I320" s="58">
        <v>-24.15701</v>
      </c>
      <c r="J320" s="80" t="s">
        <v>64</v>
      </c>
      <c r="K320" s="80" t="s">
        <v>9</v>
      </c>
      <c r="L320" s="80">
        <v>161</v>
      </c>
      <c r="M320" s="80">
        <v>4</v>
      </c>
      <c r="N320" s="80">
        <v>0.05</v>
      </c>
      <c r="O320" s="80">
        <v>32.200000000000003</v>
      </c>
    </row>
    <row r="321" spans="1:15" x14ac:dyDescent="0.25">
      <c r="A321" s="58" t="s">
        <v>107</v>
      </c>
      <c r="B321" s="58">
        <v>1</v>
      </c>
      <c r="C321" s="58" t="s">
        <v>101</v>
      </c>
      <c r="D321" s="58">
        <v>4108</v>
      </c>
      <c r="E321" s="58">
        <v>4269</v>
      </c>
      <c r="F321" s="58"/>
      <c r="G321" s="58"/>
      <c r="H321" s="58"/>
      <c r="I321" s="58"/>
      <c r="J321" s="80" t="s">
        <v>88</v>
      </c>
      <c r="K321" s="80" t="s">
        <v>9</v>
      </c>
      <c r="L321" s="80"/>
      <c r="M321" s="80"/>
      <c r="N321" s="80"/>
      <c r="O321" s="80">
        <v>16.100000000000001</v>
      </c>
    </row>
    <row r="322" spans="1:15" x14ac:dyDescent="0.25">
      <c r="A322" s="58" t="s">
        <v>107</v>
      </c>
      <c r="B322" s="58">
        <v>1</v>
      </c>
      <c r="C322" s="58" t="s">
        <v>101</v>
      </c>
      <c r="D322" s="58">
        <v>4269</v>
      </c>
      <c r="E322" s="58">
        <v>4440</v>
      </c>
      <c r="F322" s="58">
        <v>150.14610400000001</v>
      </c>
      <c r="G322" s="58">
        <v>-24.15701</v>
      </c>
      <c r="H322" s="58">
        <v>150.14748399999999</v>
      </c>
      <c r="I322" s="58">
        <v>-24.157844999999998</v>
      </c>
      <c r="J322" s="80" t="s">
        <v>65</v>
      </c>
      <c r="K322" s="80" t="s">
        <v>31</v>
      </c>
      <c r="L322" s="80">
        <v>171</v>
      </c>
      <c r="M322" s="80"/>
      <c r="N322" s="80"/>
      <c r="O322" s="80">
        <v>171</v>
      </c>
    </row>
    <row r="323" spans="1:15" x14ac:dyDescent="0.25">
      <c r="A323" s="58" t="s">
        <v>108</v>
      </c>
      <c r="B323" s="58">
        <v>1</v>
      </c>
      <c r="C323" s="58" t="s">
        <v>103</v>
      </c>
      <c r="D323" s="58">
        <v>35</v>
      </c>
      <c r="E323" s="58">
        <v>694</v>
      </c>
      <c r="F323" s="58">
        <v>150.13779299999999</v>
      </c>
      <c r="G323" s="58">
        <v>-23.880116999999998</v>
      </c>
      <c r="H323" s="58">
        <v>150.13150400000001</v>
      </c>
      <c r="I323" s="58">
        <v>-23.881484</v>
      </c>
      <c r="J323" s="80" t="s">
        <v>65</v>
      </c>
      <c r="K323" s="80" t="s">
        <v>31</v>
      </c>
      <c r="L323" s="80">
        <v>659</v>
      </c>
      <c r="M323" s="80"/>
      <c r="N323" s="80"/>
      <c r="O323" s="80">
        <v>659</v>
      </c>
    </row>
    <row r="324" spans="1:15" x14ac:dyDescent="0.25">
      <c r="A324" s="58" t="s">
        <v>108</v>
      </c>
      <c r="B324" s="58">
        <v>1</v>
      </c>
      <c r="C324" s="58" t="s">
        <v>103</v>
      </c>
      <c r="D324" s="58">
        <v>694</v>
      </c>
      <c r="E324" s="58">
        <v>1467</v>
      </c>
      <c r="F324" s="58">
        <v>150.13150400000001</v>
      </c>
      <c r="G324" s="58">
        <v>-23.881484</v>
      </c>
      <c r="H324" s="58">
        <v>150.12409600000001</v>
      </c>
      <c r="I324" s="58">
        <v>-23.882915000000001</v>
      </c>
      <c r="J324" s="80" t="s">
        <v>65</v>
      </c>
      <c r="K324" s="80" t="s">
        <v>31</v>
      </c>
      <c r="L324" s="80">
        <v>773</v>
      </c>
      <c r="M324" s="80"/>
      <c r="N324" s="80"/>
      <c r="O324" s="80">
        <v>773</v>
      </c>
    </row>
    <row r="325" spans="1:15" x14ac:dyDescent="0.25">
      <c r="A325" s="58" t="s">
        <v>108</v>
      </c>
      <c r="B325" s="58">
        <v>1</v>
      </c>
      <c r="C325" s="58" t="s">
        <v>103</v>
      </c>
      <c r="D325" s="58">
        <v>1467</v>
      </c>
      <c r="E325" s="58">
        <v>1601</v>
      </c>
      <c r="F325" s="58">
        <v>150.12409600000001</v>
      </c>
      <c r="G325" s="58">
        <v>-23.882915000000001</v>
      </c>
      <c r="H325" s="58">
        <v>150.12282300000001</v>
      </c>
      <c r="I325" s="58">
        <v>-23.883168999999999</v>
      </c>
      <c r="J325" s="80" t="s">
        <v>64</v>
      </c>
      <c r="K325" s="80" t="s">
        <v>9</v>
      </c>
      <c r="L325" s="80">
        <v>134</v>
      </c>
      <c r="M325" s="80">
        <v>4</v>
      </c>
      <c r="N325" s="80">
        <v>0.05</v>
      </c>
      <c r="O325" s="80">
        <v>26.8</v>
      </c>
    </row>
    <row r="326" spans="1:15" x14ac:dyDescent="0.25">
      <c r="A326" s="58" t="s">
        <v>108</v>
      </c>
      <c r="B326" s="58">
        <v>1</v>
      </c>
      <c r="C326" s="58" t="s">
        <v>103</v>
      </c>
      <c r="D326" s="58">
        <v>1467</v>
      </c>
      <c r="E326" s="58">
        <v>1601</v>
      </c>
      <c r="F326" s="58"/>
      <c r="G326" s="58"/>
      <c r="H326" s="58"/>
      <c r="I326" s="58"/>
      <c r="J326" s="80" t="s">
        <v>88</v>
      </c>
      <c r="K326" s="80" t="s">
        <v>9</v>
      </c>
      <c r="L326" s="80"/>
      <c r="M326" s="80"/>
      <c r="N326" s="80"/>
      <c r="O326" s="80">
        <v>13.4</v>
      </c>
    </row>
    <row r="327" spans="1:15" x14ac:dyDescent="0.25">
      <c r="A327" s="58" t="s">
        <v>108</v>
      </c>
      <c r="B327" s="58">
        <v>1</v>
      </c>
      <c r="C327" s="58" t="s">
        <v>103</v>
      </c>
      <c r="D327" s="58">
        <v>1601</v>
      </c>
      <c r="E327" s="58">
        <v>1743</v>
      </c>
      <c r="F327" s="58">
        <v>150.12282300000001</v>
      </c>
      <c r="G327" s="58">
        <v>-23.883168999999999</v>
      </c>
      <c r="H327" s="58">
        <v>150.12146300000001</v>
      </c>
      <c r="I327" s="58">
        <v>-23.883424000000002</v>
      </c>
      <c r="J327" s="80" t="s">
        <v>65</v>
      </c>
      <c r="K327" s="80" t="s">
        <v>31</v>
      </c>
      <c r="L327" s="80">
        <v>142</v>
      </c>
      <c r="M327" s="80"/>
      <c r="N327" s="80"/>
      <c r="O327" s="80">
        <v>142</v>
      </c>
    </row>
    <row r="328" spans="1:15" x14ac:dyDescent="0.25">
      <c r="A328" s="58" t="s">
        <v>108</v>
      </c>
      <c r="B328" s="58">
        <v>1</v>
      </c>
      <c r="C328" s="58" t="s">
        <v>103</v>
      </c>
      <c r="D328" s="58">
        <v>1743</v>
      </c>
      <c r="E328" s="58">
        <v>1788</v>
      </c>
      <c r="F328" s="58">
        <v>150.12146300000001</v>
      </c>
      <c r="G328" s="58">
        <v>-23.883424000000002</v>
      </c>
      <c r="H328" s="58">
        <v>150.12103300000001</v>
      </c>
      <c r="I328" s="58">
        <v>-23.883507999999999</v>
      </c>
      <c r="J328" s="80" t="s">
        <v>64</v>
      </c>
      <c r="K328" s="80" t="s">
        <v>9</v>
      </c>
      <c r="L328" s="80">
        <v>45</v>
      </c>
      <c r="M328" s="80">
        <v>4</v>
      </c>
      <c r="N328" s="80">
        <v>0.05</v>
      </c>
      <c r="O328" s="80">
        <v>9</v>
      </c>
    </row>
    <row r="329" spans="1:15" x14ac:dyDescent="0.25">
      <c r="A329" s="58" t="s">
        <v>108</v>
      </c>
      <c r="B329" s="58">
        <v>1</v>
      </c>
      <c r="C329" s="58" t="s">
        <v>103</v>
      </c>
      <c r="D329" s="58">
        <v>1743</v>
      </c>
      <c r="E329" s="58">
        <v>1788</v>
      </c>
      <c r="F329" s="58"/>
      <c r="G329" s="58"/>
      <c r="H329" s="58"/>
      <c r="I329" s="58"/>
      <c r="J329" s="80" t="s">
        <v>88</v>
      </c>
      <c r="K329" s="80" t="s">
        <v>9</v>
      </c>
      <c r="L329" s="80"/>
      <c r="M329" s="80"/>
      <c r="N329" s="80"/>
      <c r="O329" s="80">
        <v>4.5</v>
      </c>
    </row>
    <row r="330" spans="1:15" x14ac:dyDescent="0.25">
      <c r="A330" s="58" t="s">
        <v>108</v>
      </c>
      <c r="B330" s="58">
        <v>1</v>
      </c>
      <c r="C330" s="58" t="s">
        <v>103</v>
      </c>
      <c r="D330" s="58">
        <v>1788</v>
      </c>
      <c r="E330" s="58">
        <v>1901</v>
      </c>
      <c r="F330" s="58">
        <v>150.12103300000001</v>
      </c>
      <c r="G330" s="58">
        <v>-23.883507999999999</v>
      </c>
      <c r="H330" s="58">
        <v>150.119947</v>
      </c>
      <c r="I330" s="58">
        <v>-23.883723</v>
      </c>
      <c r="J330" s="80" t="s">
        <v>65</v>
      </c>
      <c r="K330" s="80" t="s">
        <v>31</v>
      </c>
      <c r="L330" s="80">
        <v>113</v>
      </c>
      <c r="M330" s="80"/>
      <c r="N330" s="80"/>
      <c r="O330" s="80">
        <v>113</v>
      </c>
    </row>
    <row r="331" spans="1:15" x14ac:dyDescent="0.25">
      <c r="A331" s="58" t="s">
        <v>108</v>
      </c>
      <c r="B331" s="58">
        <v>1</v>
      </c>
      <c r="C331" s="58" t="s">
        <v>103</v>
      </c>
      <c r="D331" s="58">
        <v>1901</v>
      </c>
      <c r="E331" s="58">
        <v>2157</v>
      </c>
      <c r="F331" s="58">
        <v>150.119947</v>
      </c>
      <c r="G331" s="58">
        <v>-23.883723</v>
      </c>
      <c r="H331" s="58">
        <v>150.11748700000001</v>
      </c>
      <c r="I331" s="58">
        <v>-23.884207</v>
      </c>
      <c r="J331" s="80" t="s">
        <v>66</v>
      </c>
      <c r="K331" s="80" t="s">
        <v>31</v>
      </c>
      <c r="L331" s="80">
        <v>256</v>
      </c>
      <c r="M331" s="80">
        <v>0</v>
      </c>
      <c r="N331" s="80">
        <v>0</v>
      </c>
      <c r="O331" s="80">
        <v>256</v>
      </c>
    </row>
    <row r="332" spans="1:15" x14ac:dyDescent="0.25">
      <c r="A332" s="58" t="s">
        <v>108</v>
      </c>
      <c r="B332" s="58">
        <v>1</v>
      </c>
      <c r="C332" s="58" t="s">
        <v>103</v>
      </c>
      <c r="D332" s="58">
        <v>2157</v>
      </c>
      <c r="E332" s="58">
        <v>2312</v>
      </c>
      <c r="F332" s="58">
        <v>150.11748700000001</v>
      </c>
      <c r="G332" s="58">
        <v>-23.884207</v>
      </c>
      <c r="H332" s="58">
        <v>150.115993</v>
      </c>
      <c r="I332" s="58">
        <v>-23.884340999999999</v>
      </c>
      <c r="J332" s="80" t="s">
        <v>66</v>
      </c>
      <c r="K332" s="80" t="s">
        <v>31</v>
      </c>
      <c r="L332" s="80">
        <v>155</v>
      </c>
      <c r="M332" s="80">
        <v>0</v>
      </c>
      <c r="N332" s="80">
        <v>0</v>
      </c>
      <c r="O332" s="80">
        <v>155</v>
      </c>
    </row>
    <row r="333" spans="1:15" x14ac:dyDescent="0.25">
      <c r="A333" s="58" t="s">
        <v>108</v>
      </c>
      <c r="B333" s="58">
        <v>1</v>
      </c>
      <c r="C333" s="58" t="s">
        <v>103</v>
      </c>
      <c r="D333" s="58">
        <v>2312</v>
      </c>
      <c r="E333" s="58">
        <v>2563</v>
      </c>
      <c r="F333" s="58">
        <v>150.115993</v>
      </c>
      <c r="G333" s="58">
        <v>-23.884340999999999</v>
      </c>
      <c r="H333" s="58">
        <v>150.11356599999999</v>
      </c>
      <c r="I333" s="58">
        <v>-23.884519000000001</v>
      </c>
      <c r="J333" s="80" t="s">
        <v>65</v>
      </c>
      <c r="K333" s="80" t="s">
        <v>31</v>
      </c>
      <c r="L333" s="80">
        <v>251</v>
      </c>
      <c r="M333" s="80"/>
      <c r="N333" s="80"/>
      <c r="O333" s="80">
        <v>251</v>
      </c>
    </row>
    <row r="334" spans="1:15" x14ac:dyDescent="0.25">
      <c r="A334" s="58" t="s">
        <v>108</v>
      </c>
      <c r="B334" s="58">
        <v>1</v>
      </c>
      <c r="C334" s="58" t="s">
        <v>103</v>
      </c>
      <c r="D334" s="58">
        <v>2563</v>
      </c>
      <c r="E334" s="58">
        <v>2818</v>
      </c>
      <c r="F334" s="58">
        <v>150.11356599999999</v>
      </c>
      <c r="G334" s="58">
        <v>-23.884519000000001</v>
      </c>
      <c r="H334" s="58">
        <v>150.11288200000001</v>
      </c>
      <c r="I334" s="58">
        <v>-23.886704000000002</v>
      </c>
      <c r="J334" s="80" t="s">
        <v>66</v>
      </c>
      <c r="K334" s="80" t="s">
        <v>31</v>
      </c>
      <c r="L334" s="80">
        <v>255</v>
      </c>
      <c r="M334" s="80">
        <v>0</v>
      </c>
      <c r="N334" s="80">
        <v>0</v>
      </c>
      <c r="O334" s="80">
        <v>255</v>
      </c>
    </row>
    <row r="335" spans="1:15" x14ac:dyDescent="0.25">
      <c r="A335" s="58" t="s">
        <v>108</v>
      </c>
      <c r="B335" s="58">
        <v>1</v>
      </c>
      <c r="C335" s="58" t="s">
        <v>103</v>
      </c>
      <c r="D335" s="58">
        <v>2839</v>
      </c>
      <c r="E335" s="58">
        <v>3412</v>
      </c>
      <c r="F335" s="58">
        <v>150.11291800000001</v>
      </c>
      <c r="G335" s="58">
        <v>-23.886889</v>
      </c>
      <c r="H335" s="58">
        <v>150.112202</v>
      </c>
      <c r="I335" s="58">
        <v>-23.891995999999999</v>
      </c>
      <c r="J335" s="80" t="s">
        <v>63</v>
      </c>
      <c r="K335" s="80" t="s">
        <v>9</v>
      </c>
      <c r="L335" s="80">
        <v>573</v>
      </c>
      <c r="M335" s="80">
        <v>4</v>
      </c>
      <c r="N335" s="80">
        <v>7.4999999999999997E-2</v>
      </c>
      <c r="O335" s="80">
        <v>171.9</v>
      </c>
    </row>
    <row r="336" spans="1:15" x14ac:dyDescent="0.25">
      <c r="A336" s="58" t="s">
        <v>108</v>
      </c>
      <c r="B336" s="58">
        <v>1</v>
      </c>
      <c r="C336" s="58" t="s">
        <v>103</v>
      </c>
      <c r="D336" s="58">
        <v>3412</v>
      </c>
      <c r="E336" s="58">
        <v>3521</v>
      </c>
      <c r="F336" s="58">
        <v>150.112202</v>
      </c>
      <c r="G336" s="58">
        <v>-23.891995999999999</v>
      </c>
      <c r="H336" s="58">
        <v>150.11201600000001</v>
      </c>
      <c r="I336" s="58">
        <v>-23.892965</v>
      </c>
      <c r="J336" s="80" t="s">
        <v>64</v>
      </c>
      <c r="K336" s="80" t="s">
        <v>9</v>
      </c>
      <c r="L336" s="80">
        <v>109</v>
      </c>
      <c r="M336" s="80">
        <v>4</v>
      </c>
      <c r="N336" s="80">
        <v>0.05</v>
      </c>
      <c r="O336" s="80">
        <v>21.8</v>
      </c>
    </row>
    <row r="337" spans="1:15" x14ac:dyDescent="0.25">
      <c r="A337" s="58" t="s">
        <v>108</v>
      </c>
      <c r="B337" s="58">
        <v>1</v>
      </c>
      <c r="C337" s="58" t="s">
        <v>103</v>
      </c>
      <c r="D337" s="58">
        <v>3412</v>
      </c>
      <c r="E337" s="58">
        <v>3521</v>
      </c>
      <c r="F337" s="58"/>
      <c r="G337" s="58"/>
      <c r="H337" s="58"/>
      <c r="I337" s="58"/>
      <c r="J337" s="80" t="s">
        <v>88</v>
      </c>
      <c r="K337" s="80" t="s">
        <v>9</v>
      </c>
      <c r="L337" s="80"/>
      <c r="M337" s="80"/>
      <c r="N337" s="80"/>
      <c r="O337" s="80">
        <v>10.9</v>
      </c>
    </row>
    <row r="338" spans="1:15" x14ac:dyDescent="0.25">
      <c r="A338" s="58" t="s">
        <v>108</v>
      </c>
      <c r="B338" s="58">
        <v>1</v>
      </c>
      <c r="C338" s="58" t="s">
        <v>103</v>
      </c>
      <c r="D338" s="58">
        <v>3521</v>
      </c>
      <c r="E338" s="58">
        <v>3632</v>
      </c>
      <c r="F338" s="58">
        <v>150.11201600000001</v>
      </c>
      <c r="G338" s="58">
        <v>-23.892965</v>
      </c>
      <c r="H338" s="58">
        <v>150.11190199999999</v>
      </c>
      <c r="I338" s="58">
        <v>-23.893968000000001</v>
      </c>
      <c r="J338" s="80" t="s">
        <v>65</v>
      </c>
      <c r="K338" s="80" t="s">
        <v>31</v>
      </c>
      <c r="L338" s="80">
        <v>111</v>
      </c>
      <c r="M338" s="80">
        <v>0</v>
      </c>
      <c r="N338" s="80">
        <v>0</v>
      </c>
      <c r="O338" s="80">
        <v>111</v>
      </c>
    </row>
    <row r="339" spans="1:15" x14ac:dyDescent="0.25">
      <c r="A339" s="58" t="s">
        <v>108</v>
      </c>
      <c r="B339" s="58">
        <v>1</v>
      </c>
      <c r="C339" s="58" t="s">
        <v>103</v>
      </c>
      <c r="D339" s="58">
        <v>3632</v>
      </c>
      <c r="E339" s="58">
        <v>4034</v>
      </c>
      <c r="F339" s="58">
        <v>150.11190199999999</v>
      </c>
      <c r="G339" s="58">
        <v>-23.893968000000001</v>
      </c>
      <c r="H339" s="58">
        <v>150.11148399999999</v>
      </c>
      <c r="I339" s="58">
        <v>-23.897093999999999</v>
      </c>
      <c r="J339" s="80" t="s">
        <v>66</v>
      </c>
      <c r="K339" s="80" t="s">
        <v>31</v>
      </c>
      <c r="L339" s="80">
        <v>402</v>
      </c>
      <c r="M339" s="80">
        <v>0</v>
      </c>
      <c r="N339" s="80">
        <v>0</v>
      </c>
      <c r="O339" s="80">
        <v>402</v>
      </c>
    </row>
    <row r="340" spans="1:15" x14ac:dyDescent="0.25">
      <c r="A340" s="58" t="s">
        <v>108</v>
      </c>
      <c r="B340" s="58">
        <v>1</v>
      </c>
      <c r="C340" s="58" t="s">
        <v>103</v>
      </c>
      <c r="D340" s="58">
        <v>4034</v>
      </c>
      <c r="E340" s="58">
        <v>4326</v>
      </c>
      <c r="F340" s="58">
        <v>150.11148399999999</v>
      </c>
      <c r="G340" s="58">
        <v>-23.897093999999999</v>
      </c>
      <c r="H340" s="58">
        <v>150.11102099999999</v>
      </c>
      <c r="I340" s="58">
        <v>-23.899701</v>
      </c>
      <c r="J340" s="80" t="s">
        <v>66</v>
      </c>
      <c r="K340" s="80" t="s">
        <v>31</v>
      </c>
      <c r="L340" s="80">
        <v>292</v>
      </c>
      <c r="M340" s="80">
        <v>0</v>
      </c>
      <c r="N340" s="80">
        <v>0</v>
      </c>
      <c r="O340" s="80">
        <v>292</v>
      </c>
    </row>
    <row r="341" spans="1:15" x14ac:dyDescent="0.25">
      <c r="A341" s="58" t="s">
        <v>108</v>
      </c>
      <c r="B341" s="58">
        <v>1</v>
      </c>
      <c r="C341" s="58" t="s">
        <v>103</v>
      </c>
      <c r="D341" s="58">
        <v>4326</v>
      </c>
      <c r="E341" s="58">
        <v>4901</v>
      </c>
      <c r="F341" s="58">
        <v>150.11102099999999</v>
      </c>
      <c r="G341" s="58">
        <v>-23.899701</v>
      </c>
      <c r="H341" s="58">
        <v>150.110263</v>
      </c>
      <c r="I341" s="58">
        <v>-23.904836</v>
      </c>
      <c r="J341" s="80" t="s">
        <v>64</v>
      </c>
      <c r="K341" s="80" t="s">
        <v>9</v>
      </c>
      <c r="L341" s="80">
        <v>575</v>
      </c>
      <c r="M341" s="80">
        <v>4</v>
      </c>
      <c r="N341" s="80">
        <v>0.05</v>
      </c>
      <c r="O341" s="80">
        <v>115</v>
      </c>
    </row>
    <row r="342" spans="1:15" x14ac:dyDescent="0.25">
      <c r="A342" s="58" t="s">
        <v>108</v>
      </c>
      <c r="B342" s="58">
        <v>1</v>
      </c>
      <c r="C342" s="58" t="s">
        <v>103</v>
      </c>
      <c r="D342" s="58">
        <v>4326</v>
      </c>
      <c r="E342" s="58">
        <v>4901</v>
      </c>
      <c r="F342" s="58"/>
      <c r="G342" s="58"/>
      <c r="H342" s="58"/>
      <c r="I342" s="58"/>
      <c r="J342" s="80" t="s">
        <v>88</v>
      </c>
      <c r="K342" s="80" t="s">
        <v>9</v>
      </c>
      <c r="L342" s="80"/>
      <c r="M342" s="80"/>
      <c r="N342" s="80"/>
      <c r="O342" s="80">
        <v>57.5</v>
      </c>
    </row>
    <row r="343" spans="1:15" x14ac:dyDescent="0.25">
      <c r="A343" s="58" t="s">
        <v>108</v>
      </c>
      <c r="B343" s="58">
        <v>1</v>
      </c>
      <c r="C343" s="58" t="s">
        <v>103</v>
      </c>
      <c r="D343" s="58">
        <v>4901</v>
      </c>
      <c r="E343" s="58">
        <v>5034</v>
      </c>
      <c r="F343" s="58">
        <v>150.110263</v>
      </c>
      <c r="G343" s="58">
        <v>-23.904836</v>
      </c>
      <c r="H343" s="58">
        <v>150.10988900000001</v>
      </c>
      <c r="I343" s="58">
        <v>-23.905968999999999</v>
      </c>
      <c r="J343" s="80" t="s">
        <v>66</v>
      </c>
      <c r="K343" s="80" t="s">
        <v>31</v>
      </c>
      <c r="L343" s="80">
        <v>133</v>
      </c>
      <c r="M343" s="80"/>
      <c r="N343" s="80"/>
      <c r="O343" s="80">
        <v>133</v>
      </c>
    </row>
    <row r="344" spans="1:15" x14ac:dyDescent="0.25">
      <c r="A344" s="58" t="s">
        <v>108</v>
      </c>
      <c r="B344" s="58">
        <v>1</v>
      </c>
      <c r="C344" s="58" t="s">
        <v>103</v>
      </c>
      <c r="D344" s="58">
        <v>5034</v>
      </c>
      <c r="E344" s="58">
        <v>5055</v>
      </c>
      <c r="F344" s="58">
        <v>150.10988900000001</v>
      </c>
      <c r="G344" s="58">
        <v>-23.905968999999999</v>
      </c>
      <c r="H344" s="58">
        <v>150.10986399999999</v>
      </c>
      <c r="I344" s="58">
        <v>-23.906155999999999</v>
      </c>
      <c r="J344" s="80" t="s">
        <v>102</v>
      </c>
      <c r="K344" s="80" t="s">
        <v>9</v>
      </c>
      <c r="L344" s="80">
        <v>21</v>
      </c>
      <c r="M344" s="80">
        <v>4</v>
      </c>
      <c r="N344" s="80">
        <v>0.1</v>
      </c>
      <c r="O344" s="80">
        <v>8.4</v>
      </c>
    </row>
    <row r="345" spans="1:15" x14ac:dyDescent="0.25">
      <c r="A345" s="58" t="s">
        <v>108</v>
      </c>
      <c r="B345" s="58">
        <v>1</v>
      </c>
      <c r="C345" s="58" t="s">
        <v>103</v>
      </c>
      <c r="D345" s="58">
        <v>5055</v>
      </c>
      <c r="E345" s="58">
        <v>5237</v>
      </c>
      <c r="F345" s="58">
        <v>150.10986399999999</v>
      </c>
      <c r="G345" s="58">
        <v>-23.906155999999999</v>
      </c>
      <c r="H345" s="58">
        <v>150.10975999999999</v>
      </c>
      <c r="I345" s="58">
        <v>-23.907782999999998</v>
      </c>
      <c r="J345" s="80" t="s">
        <v>63</v>
      </c>
      <c r="K345" s="80" t="s">
        <v>9</v>
      </c>
      <c r="L345" s="80">
        <v>182</v>
      </c>
      <c r="M345" s="80">
        <v>4</v>
      </c>
      <c r="N345" s="80">
        <v>7.4999999999999997E-2</v>
      </c>
      <c r="O345" s="80">
        <v>54.6</v>
      </c>
    </row>
    <row r="346" spans="1:15" x14ac:dyDescent="0.25">
      <c r="A346" s="58" t="s">
        <v>108</v>
      </c>
      <c r="B346" s="58">
        <v>1</v>
      </c>
      <c r="C346" s="58" t="s">
        <v>103</v>
      </c>
      <c r="D346" s="58">
        <v>5237</v>
      </c>
      <c r="E346" s="58">
        <v>5266</v>
      </c>
      <c r="F346" s="58">
        <v>150.10975999999999</v>
      </c>
      <c r="G346" s="58">
        <v>-23.907782999999998</v>
      </c>
      <c r="H346" s="58">
        <v>150.10965200000001</v>
      </c>
      <c r="I346" s="58">
        <v>-23.908024000000001</v>
      </c>
      <c r="J346" s="80" t="s">
        <v>64</v>
      </c>
      <c r="K346" s="80" t="s">
        <v>9</v>
      </c>
      <c r="L346" s="80">
        <v>29</v>
      </c>
      <c r="M346" s="80">
        <v>4</v>
      </c>
      <c r="N346" s="80">
        <v>0.05</v>
      </c>
      <c r="O346" s="80">
        <v>5.8</v>
      </c>
    </row>
    <row r="347" spans="1:15" x14ac:dyDescent="0.25">
      <c r="A347" s="58" t="s">
        <v>108</v>
      </c>
      <c r="B347" s="58">
        <v>1</v>
      </c>
      <c r="C347" s="58" t="s">
        <v>103</v>
      </c>
      <c r="D347" s="58">
        <v>5237</v>
      </c>
      <c r="E347" s="58">
        <v>5266</v>
      </c>
      <c r="F347" s="58"/>
      <c r="G347" s="58"/>
      <c r="H347" s="58"/>
      <c r="I347" s="58"/>
      <c r="J347" s="80" t="s">
        <v>88</v>
      </c>
      <c r="K347" s="80" t="s">
        <v>9</v>
      </c>
      <c r="L347" s="80"/>
      <c r="M347" s="80"/>
      <c r="N347" s="80"/>
      <c r="O347" s="80">
        <v>2.9</v>
      </c>
    </row>
    <row r="348" spans="1:15" x14ac:dyDescent="0.25">
      <c r="A348" s="58" t="s">
        <v>108</v>
      </c>
      <c r="B348" s="58">
        <v>1</v>
      </c>
      <c r="C348" s="58" t="s">
        <v>103</v>
      </c>
      <c r="D348" s="58">
        <v>5266</v>
      </c>
      <c r="E348" s="58">
        <v>5286</v>
      </c>
      <c r="F348" s="58">
        <v>150.10965200000001</v>
      </c>
      <c r="G348" s="58">
        <v>-23.908024000000001</v>
      </c>
      <c r="H348" s="58">
        <v>150.10960800000001</v>
      </c>
      <c r="I348" s="58">
        <v>-23.908200000000001</v>
      </c>
      <c r="J348" s="80" t="s">
        <v>64</v>
      </c>
      <c r="K348" s="80" t="s">
        <v>9</v>
      </c>
      <c r="L348" s="80">
        <v>20</v>
      </c>
      <c r="M348" s="80">
        <v>4</v>
      </c>
      <c r="N348" s="80">
        <v>0.05</v>
      </c>
      <c r="O348" s="80">
        <v>4</v>
      </c>
    </row>
    <row r="349" spans="1:15" x14ac:dyDescent="0.25">
      <c r="A349" s="58" t="s">
        <v>108</v>
      </c>
      <c r="B349" s="58">
        <v>1</v>
      </c>
      <c r="C349" s="58" t="s">
        <v>103</v>
      </c>
      <c r="D349" s="58">
        <v>5266</v>
      </c>
      <c r="E349" s="58">
        <v>5286</v>
      </c>
      <c r="F349" s="58"/>
      <c r="G349" s="58"/>
      <c r="H349" s="58"/>
      <c r="I349" s="58"/>
      <c r="J349" s="80" t="s">
        <v>88</v>
      </c>
      <c r="K349" s="80" t="s">
        <v>9</v>
      </c>
      <c r="L349" s="80"/>
      <c r="M349" s="80"/>
      <c r="N349" s="80"/>
      <c r="O349" s="80">
        <v>2</v>
      </c>
    </row>
    <row r="350" spans="1:15" x14ac:dyDescent="0.25">
      <c r="A350" s="58" t="s">
        <v>108</v>
      </c>
      <c r="B350" s="58">
        <v>1</v>
      </c>
      <c r="C350" s="58" t="s">
        <v>103</v>
      </c>
      <c r="D350" s="58">
        <v>5286</v>
      </c>
      <c r="E350" s="58">
        <v>5362</v>
      </c>
      <c r="F350" s="58">
        <v>150.10960800000001</v>
      </c>
      <c r="G350" s="58">
        <v>-23.908200000000001</v>
      </c>
      <c r="H350" s="58">
        <v>150.109554</v>
      </c>
      <c r="I350" s="58">
        <v>-23.908891000000001</v>
      </c>
      <c r="J350" s="80" t="s">
        <v>65</v>
      </c>
      <c r="K350" s="80" t="s">
        <v>31</v>
      </c>
      <c r="L350" s="80">
        <v>76</v>
      </c>
      <c r="M350" s="80"/>
      <c r="N350" s="80"/>
      <c r="O350" s="80">
        <v>76</v>
      </c>
    </row>
    <row r="351" spans="1:15" x14ac:dyDescent="0.25">
      <c r="A351" s="58" t="s">
        <v>108</v>
      </c>
      <c r="B351" s="58">
        <v>1</v>
      </c>
      <c r="C351" s="58" t="s">
        <v>103</v>
      </c>
      <c r="D351" s="58">
        <v>5362</v>
      </c>
      <c r="E351" s="58">
        <v>5398</v>
      </c>
      <c r="F351" s="58">
        <v>150.109554</v>
      </c>
      <c r="G351" s="58">
        <v>-23.908891000000001</v>
      </c>
      <c r="H351" s="58">
        <v>150.109557</v>
      </c>
      <c r="I351" s="58">
        <v>-23.909212</v>
      </c>
      <c r="J351" s="80" t="s">
        <v>102</v>
      </c>
      <c r="K351" s="80" t="s">
        <v>9</v>
      </c>
      <c r="L351" s="80">
        <v>36</v>
      </c>
      <c r="M351" s="80">
        <v>4</v>
      </c>
      <c r="N351" s="80">
        <v>0.1</v>
      </c>
      <c r="O351" s="80">
        <v>14.4</v>
      </c>
    </row>
    <row r="352" spans="1:15" x14ac:dyDescent="0.25">
      <c r="A352" s="58" t="s">
        <v>108</v>
      </c>
      <c r="B352" s="58">
        <v>1</v>
      </c>
      <c r="C352" s="58" t="s">
        <v>103</v>
      </c>
      <c r="D352" s="58">
        <v>5398</v>
      </c>
      <c r="E352" s="58">
        <v>5452</v>
      </c>
      <c r="F352" s="58">
        <v>150.109557</v>
      </c>
      <c r="G352" s="58">
        <v>-23.909212</v>
      </c>
      <c r="H352" s="58">
        <v>150.10948400000001</v>
      </c>
      <c r="I352" s="58">
        <v>-23.909666999999999</v>
      </c>
      <c r="J352" s="80" t="s">
        <v>65</v>
      </c>
      <c r="K352" s="80" t="s">
        <v>31</v>
      </c>
      <c r="L352" s="80">
        <v>54</v>
      </c>
      <c r="M352" s="80"/>
      <c r="N352" s="80"/>
      <c r="O352" s="80">
        <v>54</v>
      </c>
    </row>
    <row r="353" spans="1:15" x14ac:dyDescent="0.25">
      <c r="A353" s="58" t="s">
        <v>108</v>
      </c>
      <c r="B353" s="58">
        <v>1</v>
      </c>
      <c r="C353" s="58" t="s">
        <v>103</v>
      </c>
      <c r="D353" s="58">
        <v>5452</v>
      </c>
      <c r="E353" s="58">
        <v>5514</v>
      </c>
      <c r="F353" s="58">
        <v>150.10948400000001</v>
      </c>
      <c r="G353" s="58">
        <v>-23.909666999999999</v>
      </c>
      <c r="H353" s="58">
        <v>150.10919799999999</v>
      </c>
      <c r="I353" s="58">
        <v>-23.910162</v>
      </c>
      <c r="J353" s="80" t="s">
        <v>64</v>
      </c>
      <c r="K353" s="80" t="s">
        <v>9</v>
      </c>
      <c r="L353" s="80">
        <v>62</v>
      </c>
      <c r="M353" s="80">
        <v>4</v>
      </c>
      <c r="N353" s="80">
        <v>0.05</v>
      </c>
      <c r="O353" s="80">
        <v>12.4</v>
      </c>
    </row>
    <row r="354" spans="1:15" x14ac:dyDescent="0.25">
      <c r="A354" s="58" t="s">
        <v>108</v>
      </c>
      <c r="B354" s="58">
        <v>1</v>
      </c>
      <c r="C354" s="58" t="s">
        <v>103</v>
      </c>
      <c r="D354" s="58">
        <v>5452</v>
      </c>
      <c r="E354" s="58">
        <v>5514</v>
      </c>
      <c r="F354" s="58"/>
      <c r="G354" s="58"/>
      <c r="H354" s="58"/>
      <c r="I354" s="58"/>
      <c r="J354" s="80" t="s">
        <v>88</v>
      </c>
      <c r="K354" s="80" t="s">
        <v>9</v>
      </c>
      <c r="L354" s="80"/>
      <c r="M354" s="80"/>
      <c r="N354" s="80"/>
      <c r="O354" s="80">
        <v>6.2</v>
      </c>
    </row>
    <row r="355" spans="1:15" x14ac:dyDescent="0.25">
      <c r="A355" s="58" t="s">
        <v>108</v>
      </c>
      <c r="B355" s="58">
        <v>1</v>
      </c>
      <c r="C355" s="58" t="s">
        <v>103</v>
      </c>
      <c r="D355" s="58">
        <v>5514</v>
      </c>
      <c r="E355" s="58">
        <v>5825</v>
      </c>
      <c r="F355" s="58">
        <v>150.10919799999999</v>
      </c>
      <c r="G355" s="58">
        <v>-23.910162</v>
      </c>
      <c r="H355" s="58">
        <v>150.10897600000001</v>
      </c>
      <c r="I355" s="58">
        <v>-23.912915999999999</v>
      </c>
      <c r="J355" s="80" t="s">
        <v>65</v>
      </c>
      <c r="K355" s="80" t="s">
        <v>31</v>
      </c>
      <c r="L355" s="80">
        <v>311</v>
      </c>
      <c r="M355" s="80"/>
      <c r="N355" s="80"/>
      <c r="O355" s="80">
        <v>311</v>
      </c>
    </row>
    <row r="356" spans="1:15" x14ac:dyDescent="0.25">
      <c r="A356" s="58" t="s">
        <v>108</v>
      </c>
      <c r="B356" s="58">
        <v>1</v>
      </c>
      <c r="C356" s="58" t="s">
        <v>103</v>
      </c>
      <c r="D356" s="58">
        <v>5825</v>
      </c>
      <c r="E356" s="58">
        <v>5901</v>
      </c>
      <c r="F356" s="58">
        <v>150.10897600000001</v>
      </c>
      <c r="G356" s="58">
        <v>-23.912915999999999</v>
      </c>
      <c r="H356" s="58">
        <v>150.108914</v>
      </c>
      <c r="I356" s="58">
        <v>-23.913591</v>
      </c>
      <c r="J356" s="80" t="s">
        <v>64</v>
      </c>
      <c r="K356" s="80" t="s">
        <v>9</v>
      </c>
      <c r="L356" s="80">
        <v>76</v>
      </c>
      <c r="M356" s="80">
        <v>4</v>
      </c>
      <c r="N356" s="80">
        <v>0.05</v>
      </c>
      <c r="O356" s="80">
        <v>15.2</v>
      </c>
    </row>
    <row r="357" spans="1:15" x14ac:dyDescent="0.25">
      <c r="A357" s="58" t="s">
        <v>108</v>
      </c>
      <c r="B357" s="58">
        <v>1</v>
      </c>
      <c r="C357" s="58" t="s">
        <v>103</v>
      </c>
      <c r="D357" s="58">
        <v>5825</v>
      </c>
      <c r="E357" s="58">
        <v>5901</v>
      </c>
      <c r="F357" s="58"/>
      <c r="G357" s="58"/>
      <c r="H357" s="58"/>
      <c r="I357" s="58"/>
      <c r="J357" s="80" t="s">
        <v>88</v>
      </c>
      <c r="K357" s="80" t="s">
        <v>9</v>
      </c>
      <c r="L357" s="80"/>
      <c r="M357" s="80"/>
      <c r="N357" s="80"/>
      <c r="O357" s="80">
        <v>7.6</v>
      </c>
    </row>
    <row r="358" spans="1:15" x14ac:dyDescent="0.25">
      <c r="A358" s="58" t="s">
        <v>108</v>
      </c>
      <c r="B358" s="58">
        <v>1</v>
      </c>
      <c r="C358" s="58" t="s">
        <v>103</v>
      </c>
      <c r="D358" s="58">
        <v>5901</v>
      </c>
      <c r="E358" s="58">
        <v>6293</v>
      </c>
      <c r="F358" s="58">
        <v>150.108914</v>
      </c>
      <c r="G358" s="58">
        <v>-23.913591</v>
      </c>
      <c r="H358" s="58">
        <v>150.108349</v>
      </c>
      <c r="I358" s="58">
        <v>-23.917064</v>
      </c>
      <c r="J358" s="80" t="s">
        <v>66</v>
      </c>
      <c r="K358" s="80" t="s">
        <v>31</v>
      </c>
      <c r="L358" s="80">
        <v>392</v>
      </c>
      <c r="M358" s="80"/>
      <c r="N358" s="80"/>
      <c r="O358" s="80">
        <v>392</v>
      </c>
    </row>
    <row r="359" spans="1:15" x14ac:dyDescent="0.25">
      <c r="A359" s="58" t="s">
        <v>108</v>
      </c>
      <c r="B359" s="58">
        <v>1</v>
      </c>
      <c r="C359" s="58" t="s">
        <v>103</v>
      </c>
      <c r="D359" s="58">
        <v>6293</v>
      </c>
      <c r="E359" s="58">
        <v>7161</v>
      </c>
      <c r="F359" s="58">
        <v>150.108349</v>
      </c>
      <c r="G359" s="58">
        <v>-23.917064</v>
      </c>
      <c r="H359" s="58">
        <v>150.11585199999999</v>
      </c>
      <c r="I359" s="58">
        <v>-23.920390999999999</v>
      </c>
      <c r="J359" s="80" t="s">
        <v>63</v>
      </c>
      <c r="K359" s="80" t="s">
        <v>9</v>
      </c>
      <c r="L359" s="80">
        <v>868</v>
      </c>
      <c r="M359" s="80">
        <v>4</v>
      </c>
      <c r="N359" s="80">
        <v>7.4999999999999997E-2</v>
      </c>
      <c r="O359" s="80">
        <v>260.39999999999998</v>
      </c>
    </row>
    <row r="360" spans="1:15" x14ac:dyDescent="0.25">
      <c r="A360" s="58" t="s">
        <v>108</v>
      </c>
      <c r="B360" s="58">
        <v>1</v>
      </c>
      <c r="C360" s="58" t="s">
        <v>103</v>
      </c>
      <c r="D360" s="58">
        <v>7161</v>
      </c>
      <c r="E360" s="58">
        <v>7235</v>
      </c>
      <c r="F360" s="58">
        <v>150.11585199999999</v>
      </c>
      <c r="G360" s="58">
        <v>-23.920390999999999</v>
      </c>
      <c r="H360" s="58">
        <v>150.11647300000001</v>
      </c>
      <c r="I360" s="58">
        <v>-23.920729000000001</v>
      </c>
      <c r="J360" s="80" t="s">
        <v>102</v>
      </c>
      <c r="K360" s="80" t="s">
        <v>9</v>
      </c>
      <c r="L360" s="80">
        <v>74</v>
      </c>
      <c r="M360" s="80">
        <v>4</v>
      </c>
      <c r="N360" s="80">
        <v>0.1</v>
      </c>
      <c r="O360" s="80">
        <v>29.6</v>
      </c>
    </row>
    <row r="361" spans="1:15" x14ac:dyDescent="0.25">
      <c r="A361" s="58" t="s">
        <v>108</v>
      </c>
      <c r="B361" s="58">
        <v>1</v>
      </c>
      <c r="C361" s="58" t="s">
        <v>103</v>
      </c>
      <c r="D361" s="58">
        <v>7235</v>
      </c>
      <c r="E361" s="58">
        <v>7910</v>
      </c>
      <c r="F361" s="58">
        <v>150.11647300000001</v>
      </c>
      <c r="G361" s="58">
        <v>-23.920729000000001</v>
      </c>
      <c r="H361" s="58">
        <v>150.12254300000001</v>
      </c>
      <c r="I361" s="58">
        <v>-23.923159999999999</v>
      </c>
      <c r="J361" s="80" t="s">
        <v>66</v>
      </c>
      <c r="K361" s="80" t="s">
        <v>31</v>
      </c>
      <c r="L361" s="80">
        <v>675</v>
      </c>
      <c r="M361" s="80"/>
      <c r="N361" s="80"/>
      <c r="O361" s="80">
        <v>675</v>
      </c>
    </row>
  </sheetData>
  <autoFilter ref="A2:O122" xr:uid="{36CF9F0C-53FF-4BFE-9FEC-14631ABDD195}">
    <sortState xmlns:xlrd2="http://schemas.microsoft.com/office/spreadsheetml/2017/richdata2" ref="A3:O122">
      <sortCondition ref="C2:C122"/>
    </sortState>
  </autoFilter>
  <mergeCells count="1">
    <mergeCell ref="A1:O1"/>
  </mergeCells>
  <phoneticPr fontId="16" type="noConversion"/>
  <pageMargins left="0.39370078740157499" right="0.39370078740157499" top="0.39370078740157499" bottom="0.39370078740157499" header="0.39370078740157499" footer="0.39370078740157499"/>
  <pageSetup paperSize="8" scale="78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E2B8A-7D6D-4058-8EB3-E2D3841902FC}">
  <sheetPr>
    <tabColor rgb="FFB0E2D5"/>
    <pageSetUpPr fitToPage="1"/>
  </sheetPr>
  <dimension ref="A1:O14"/>
  <sheetViews>
    <sheetView showGridLines="0" zoomScaleNormal="100" workbookViewId="0">
      <pane ySplit="2" topLeftCell="A3" activePane="bottomLeft" state="frozen"/>
      <selection activeCell="B28" sqref="B28:B30"/>
      <selection pane="bottomLeft" activeCell="L32" sqref="L32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110</v>
      </c>
      <c r="B3" s="78">
        <v>2</v>
      </c>
      <c r="C3" s="78" t="s">
        <v>95</v>
      </c>
      <c r="D3" s="78">
        <v>3</v>
      </c>
      <c r="E3" s="78">
        <v>16</v>
      </c>
      <c r="F3" s="78"/>
      <c r="G3" s="78"/>
      <c r="H3" s="78"/>
      <c r="I3" s="78"/>
      <c r="J3" s="79" t="s">
        <v>88</v>
      </c>
      <c r="K3" s="79" t="s">
        <v>9</v>
      </c>
      <c r="L3" s="79"/>
      <c r="M3" s="79"/>
      <c r="N3" s="79"/>
      <c r="O3" s="79">
        <v>1.3</v>
      </c>
    </row>
    <row r="4" spans="1:15" x14ac:dyDescent="0.25">
      <c r="A4" s="78" t="s">
        <v>110</v>
      </c>
      <c r="B4" s="78">
        <v>2</v>
      </c>
      <c r="C4" s="78" t="s">
        <v>95</v>
      </c>
      <c r="D4" s="78">
        <v>3</v>
      </c>
      <c r="E4" s="78">
        <v>16</v>
      </c>
      <c r="F4" s="78">
        <v>150.33881400000001</v>
      </c>
      <c r="G4" s="78">
        <v>-24.218330000000002</v>
      </c>
      <c r="H4" s="78">
        <v>150.338919</v>
      </c>
      <c r="I4" s="78">
        <v>-24.218402999999999</v>
      </c>
      <c r="J4" s="79" t="s">
        <v>64</v>
      </c>
      <c r="K4" s="79" t="s">
        <v>9</v>
      </c>
      <c r="L4" s="79">
        <v>13</v>
      </c>
      <c r="M4" s="79">
        <v>4</v>
      </c>
      <c r="N4" s="79">
        <v>0.05</v>
      </c>
      <c r="O4" s="79">
        <v>2.6</v>
      </c>
    </row>
    <row r="5" spans="1:15" x14ac:dyDescent="0.25">
      <c r="A5" s="78" t="s">
        <v>110</v>
      </c>
      <c r="B5" s="78">
        <v>2</v>
      </c>
      <c r="C5" s="78" t="s">
        <v>95</v>
      </c>
      <c r="D5" s="78">
        <v>16</v>
      </c>
      <c r="E5" s="78">
        <v>92</v>
      </c>
      <c r="F5" s="78">
        <v>150.338919</v>
      </c>
      <c r="G5" s="78">
        <v>-24.218402999999999</v>
      </c>
      <c r="H5" s="78">
        <v>150.33936700000001</v>
      </c>
      <c r="I5" s="78">
        <v>-24.218955000000001</v>
      </c>
      <c r="J5" s="79" t="s">
        <v>65</v>
      </c>
      <c r="K5" s="79" t="s">
        <v>31</v>
      </c>
      <c r="L5" s="79">
        <v>76</v>
      </c>
      <c r="M5" s="79"/>
      <c r="N5" s="79"/>
      <c r="O5" s="79">
        <v>76</v>
      </c>
    </row>
    <row r="6" spans="1:15" x14ac:dyDescent="0.25">
      <c r="A6" s="78" t="s">
        <v>110</v>
      </c>
      <c r="B6" s="78">
        <v>2</v>
      </c>
      <c r="C6" s="78" t="s">
        <v>95</v>
      </c>
      <c r="D6" s="78">
        <v>92</v>
      </c>
      <c r="E6" s="78">
        <v>394</v>
      </c>
      <c r="F6" s="78"/>
      <c r="G6" s="78"/>
      <c r="H6" s="78"/>
      <c r="I6" s="78"/>
      <c r="J6" s="79" t="s">
        <v>88</v>
      </c>
      <c r="K6" s="79" t="s">
        <v>9</v>
      </c>
      <c r="L6" s="79"/>
      <c r="M6" s="79"/>
      <c r="N6" s="79"/>
      <c r="O6" s="79">
        <v>30.2</v>
      </c>
    </row>
    <row r="7" spans="1:15" x14ac:dyDescent="0.25">
      <c r="A7" s="78" t="s">
        <v>110</v>
      </c>
      <c r="B7" s="78">
        <v>2</v>
      </c>
      <c r="C7" s="78" t="s">
        <v>95</v>
      </c>
      <c r="D7" s="78">
        <v>92</v>
      </c>
      <c r="E7" s="78">
        <v>394</v>
      </c>
      <c r="F7" s="78">
        <v>150.33936700000001</v>
      </c>
      <c r="G7" s="78">
        <v>-24.218955000000001</v>
      </c>
      <c r="H7" s="78">
        <v>150.341106</v>
      </c>
      <c r="I7" s="78">
        <v>-24.221160000000001</v>
      </c>
      <c r="J7" s="79" t="s">
        <v>64</v>
      </c>
      <c r="K7" s="79" t="s">
        <v>9</v>
      </c>
      <c r="L7" s="79">
        <v>302</v>
      </c>
      <c r="M7" s="79">
        <v>4</v>
      </c>
      <c r="N7" s="79">
        <v>0.05</v>
      </c>
      <c r="O7" s="79">
        <v>60.4</v>
      </c>
    </row>
    <row r="8" spans="1:15" x14ac:dyDescent="0.25">
      <c r="A8" s="78" t="s">
        <v>110</v>
      </c>
      <c r="B8" s="78">
        <v>2</v>
      </c>
      <c r="C8" s="78" t="s">
        <v>95</v>
      </c>
      <c r="D8" s="78">
        <v>394</v>
      </c>
      <c r="E8" s="78">
        <v>902</v>
      </c>
      <c r="F8" s="78"/>
      <c r="G8" s="78"/>
      <c r="H8" s="78"/>
      <c r="I8" s="78"/>
      <c r="J8" s="79" t="s">
        <v>88</v>
      </c>
      <c r="K8" s="79" t="s">
        <v>9</v>
      </c>
      <c r="L8" s="79"/>
      <c r="M8" s="79"/>
      <c r="N8" s="79"/>
      <c r="O8" s="79">
        <v>50.8</v>
      </c>
    </row>
    <row r="9" spans="1:15" x14ac:dyDescent="0.25">
      <c r="A9" s="78" t="s">
        <v>110</v>
      </c>
      <c r="B9" s="78">
        <v>2</v>
      </c>
      <c r="C9" s="78" t="s">
        <v>95</v>
      </c>
      <c r="D9" s="78">
        <v>394</v>
      </c>
      <c r="E9" s="78">
        <v>902</v>
      </c>
      <c r="F9" s="78">
        <v>150.341106</v>
      </c>
      <c r="G9" s="78">
        <v>-24.221160000000001</v>
      </c>
      <c r="H9" s="78">
        <v>150.34405799999999</v>
      </c>
      <c r="I9" s="78">
        <v>-24.224858000000001</v>
      </c>
      <c r="J9" s="79" t="s">
        <v>64</v>
      </c>
      <c r="K9" s="79" t="s">
        <v>9</v>
      </c>
      <c r="L9" s="79">
        <v>508</v>
      </c>
      <c r="M9" s="79">
        <v>4</v>
      </c>
      <c r="N9" s="79">
        <v>0.05</v>
      </c>
      <c r="O9" s="79">
        <v>101.6</v>
      </c>
    </row>
    <row r="10" spans="1:15" x14ac:dyDescent="0.25">
      <c r="A10" s="78" t="s">
        <v>110</v>
      </c>
      <c r="B10" s="78">
        <v>2</v>
      </c>
      <c r="C10" s="78" t="s">
        <v>95</v>
      </c>
      <c r="D10" s="78">
        <v>902</v>
      </c>
      <c r="E10" s="78">
        <v>1011</v>
      </c>
      <c r="F10" s="78"/>
      <c r="G10" s="78"/>
      <c r="H10" s="78"/>
      <c r="I10" s="78"/>
      <c r="J10" s="79" t="s">
        <v>88</v>
      </c>
      <c r="K10" s="79" t="s">
        <v>9</v>
      </c>
      <c r="L10" s="79"/>
      <c r="M10" s="79"/>
      <c r="N10" s="79"/>
      <c r="O10" s="79">
        <v>10.9</v>
      </c>
    </row>
    <row r="11" spans="1:15" x14ac:dyDescent="0.25">
      <c r="A11" s="78" t="s">
        <v>110</v>
      </c>
      <c r="B11" s="78">
        <v>2</v>
      </c>
      <c r="C11" s="78" t="s">
        <v>95</v>
      </c>
      <c r="D11" s="78">
        <v>902</v>
      </c>
      <c r="E11" s="78">
        <v>1011</v>
      </c>
      <c r="F11" s="78">
        <v>150.34405799999999</v>
      </c>
      <c r="G11" s="78">
        <v>-24.224858000000001</v>
      </c>
      <c r="H11" s="78">
        <v>150.34468200000001</v>
      </c>
      <c r="I11" s="78">
        <v>-24.225653999999999</v>
      </c>
      <c r="J11" s="79" t="s">
        <v>64</v>
      </c>
      <c r="K11" s="79" t="s">
        <v>9</v>
      </c>
      <c r="L11" s="79">
        <v>109</v>
      </c>
      <c r="M11" s="79">
        <v>4</v>
      </c>
      <c r="N11" s="79">
        <v>0.05</v>
      </c>
      <c r="O11" s="79">
        <v>21.8</v>
      </c>
    </row>
    <row r="12" spans="1:15" x14ac:dyDescent="0.25">
      <c r="A12" s="78" t="s">
        <v>110</v>
      </c>
      <c r="B12" s="78">
        <v>2</v>
      </c>
      <c r="C12" s="78" t="s">
        <v>95</v>
      </c>
      <c r="D12" s="78">
        <v>1011</v>
      </c>
      <c r="E12" s="78">
        <v>1196</v>
      </c>
      <c r="F12" s="78">
        <v>150.34468200000001</v>
      </c>
      <c r="G12" s="78">
        <v>-24.225653999999999</v>
      </c>
      <c r="H12" s="78">
        <v>150.345765</v>
      </c>
      <c r="I12" s="78">
        <v>-24.226997999999998</v>
      </c>
      <c r="J12" s="79" t="s">
        <v>65</v>
      </c>
      <c r="K12" s="79" t="s">
        <v>31</v>
      </c>
      <c r="L12" s="79">
        <v>185</v>
      </c>
      <c r="M12" s="79"/>
      <c r="N12" s="79"/>
      <c r="O12" s="79">
        <v>185</v>
      </c>
    </row>
    <row r="13" spans="1:15" x14ac:dyDescent="0.25">
      <c r="A13" s="78" t="s">
        <v>110</v>
      </c>
      <c r="B13" s="78">
        <v>2</v>
      </c>
      <c r="C13" s="78" t="s">
        <v>95</v>
      </c>
      <c r="D13" s="78">
        <v>1196</v>
      </c>
      <c r="E13" s="78">
        <v>1266</v>
      </c>
      <c r="F13" s="78"/>
      <c r="G13" s="78"/>
      <c r="H13" s="78"/>
      <c r="I13" s="78"/>
      <c r="J13" s="79" t="s">
        <v>88</v>
      </c>
      <c r="K13" s="79" t="s">
        <v>9</v>
      </c>
      <c r="L13" s="79"/>
      <c r="M13" s="79"/>
      <c r="N13" s="79"/>
      <c r="O13" s="79">
        <v>7</v>
      </c>
    </row>
    <row r="14" spans="1:15" x14ac:dyDescent="0.25">
      <c r="A14" s="78" t="s">
        <v>110</v>
      </c>
      <c r="B14" s="78">
        <v>2</v>
      </c>
      <c r="C14" s="78" t="s">
        <v>95</v>
      </c>
      <c r="D14" s="78">
        <v>1196</v>
      </c>
      <c r="E14" s="78">
        <v>1266</v>
      </c>
      <c r="F14" s="78">
        <v>150.345765</v>
      </c>
      <c r="G14" s="78">
        <v>-24.226997999999998</v>
      </c>
      <c r="H14" s="78">
        <v>150.34617299999999</v>
      </c>
      <c r="I14" s="78">
        <v>-24.227512999999998</v>
      </c>
      <c r="J14" s="79" t="s">
        <v>64</v>
      </c>
      <c r="K14" s="79" t="s">
        <v>9</v>
      </c>
      <c r="L14" s="79">
        <v>70</v>
      </c>
      <c r="M14" s="79">
        <v>4</v>
      </c>
      <c r="N14" s="79">
        <v>0.05</v>
      </c>
      <c r="O14" s="79">
        <v>14</v>
      </c>
    </row>
  </sheetData>
  <autoFilter ref="A2:O10" xr:uid="{36CF9F0C-53FF-4BFE-9FEC-14631ABDD195}">
    <sortState xmlns:xlrd2="http://schemas.microsoft.com/office/spreadsheetml/2017/richdata2" ref="A3:O14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3590-207F-4690-8DC6-603D8CBAF76F}">
  <sheetPr>
    <tabColor rgb="FFFF0000"/>
    <pageSetUpPr fitToPage="1"/>
  </sheetPr>
  <dimension ref="A1:P34"/>
  <sheetViews>
    <sheetView view="pageBreakPreview" zoomScaleNormal="100" zoomScaleSheetLayoutView="100" workbookViewId="0">
      <selection activeCell="E55" sqref="E55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Summary!A14</f>
        <v>338</v>
      </c>
      <c r="C4" s="2"/>
    </row>
    <row r="5" spans="1:16" ht="15" x14ac:dyDescent="0.2">
      <c r="A5" s="2" t="s">
        <v>3</v>
      </c>
      <c r="B5" s="3" t="str">
        <f>Summary!C14</f>
        <v>Melcers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Summary!D14</f>
        <v>2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159</v>
      </c>
      <c r="E28" s="8"/>
      <c r="F28" s="10">
        <f t="shared" ref="F28:F31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3683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81.3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90</v>
      </c>
      <c r="C31" s="8" t="s">
        <v>9</v>
      </c>
      <c r="D31" s="38">
        <v>40.65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/>
      <c r="B32" s="8"/>
      <c r="C32" s="8"/>
      <c r="D32" s="38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30B360DA-98CF-48D9-AF0A-8C380F037173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200B-F222-4FE2-B788-83BE61B1DA29}">
  <sheetPr>
    <tabColor rgb="FFB0E2D5"/>
    <pageSetUpPr fitToPage="1"/>
  </sheetPr>
  <dimension ref="A1:O16"/>
  <sheetViews>
    <sheetView showGridLines="0" zoomScaleNormal="100" workbookViewId="0">
      <pane ySplit="2" topLeftCell="A3" activePane="bottomLeft" state="frozen"/>
      <selection activeCell="B28" sqref="B28:B30"/>
      <selection pane="bottomLeft" activeCell="L30" sqref="L30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111</v>
      </c>
      <c r="B3" s="78">
        <v>2</v>
      </c>
      <c r="C3" s="78" t="s">
        <v>96</v>
      </c>
      <c r="D3" s="78">
        <v>55</v>
      </c>
      <c r="E3" s="78">
        <v>831</v>
      </c>
      <c r="F3" s="78">
        <v>150.36492200000001</v>
      </c>
      <c r="G3" s="78">
        <v>-24.199235999999999</v>
      </c>
      <c r="H3" s="78">
        <v>150.35889800000001</v>
      </c>
      <c r="I3" s="78">
        <v>-24.203541000000001</v>
      </c>
      <c r="J3" s="79" t="s">
        <v>66</v>
      </c>
      <c r="K3" s="79" t="s">
        <v>31</v>
      </c>
      <c r="L3" s="79">
        <v>776</v>
      </c>
      <c r="M3" s="79">
        <v>0</v>
      </c>
      <c r="N3" s="79">
        <v>0</v>
      </c>
      <c r="O3" s="79">
        <v>776</v>
      </c>
    </row>
    <row r="4" spans="1:15" x14ac:dyDescent="0.25">
      <c r="A4" s="78" t="s">
        <v>111</v>
      </c>
      <c r="B4" s="78">
        <v>2</v>
      </c>
      <c r="C4" s="78" t="s">
        <v>96</v>
      </c>
      <c r="D4" s="78">
        <v>831</v>
      </c>
      <c r="E4" s="78">
        <v>943</v>
      </c>
      <c r="F4" s="78">
        <v>150.35889800000001</v>
      </c>
      <c r="G4" s="78">
        <v>-24.203541000000001</v>
      </c>
      <c r="H4" s="78">
        <v>150.35803899999999</v>
      </c>
      <c r="I4" s="78">
        <v>-24.204173999999998</v>
      </c>
      <c r="J4" s="79" t="s">
        <v>65</v>
      </c>
      <c r="K4" s="79" t="s">
        <v>31</v>
      </c>
      <c r="L4" s="79">
        <v>112</v>
      </c>
      <c r="M4" s="79">
        <v>0</v>
      </c>
      <c r="N4" s="79">
        <v>0</v>
      </c>
      <c r="O4" s="79">
        <v>112</v>
      </c>
    </row>
    <row r="5" spans="1:15" x14ac:dyDescent="0.25">
      <c r="A5" s="78" t="s">
        <v>111</v>
      </c>
      <c r="B5" s="78">
        <v>2</v>
      </c>
      <c r="C5" s="78" t="s">
        <v>96</v>
      </c>
      <c r="D5" s="78">
        <v>943</v>
      </c>
      <c r="E5" s="78">
        <v>987</v>
      </c>
      <c r="F5" s="78">
        <v>150.35803899999999</v>
      </c>
      <c r="G5" s="78">
        <v>-24.204173999999998</v>
      </c>
      <c r="H5" s="78">
        <v>150.357699</v>
      </c>
      <c r="I5" s="78">
        <v>-24.204416999999999</v>
      </c>
      <c r="J5" s="79" t="s">
        <v>66</v>
      </c>
      <c r="K5" s="79" t="s">
        <v>31</v>
      </c>
      <c r="L5" s="79">
        <v>44</v>
      </c>
      <c r="M5" s="79"/>
      <c r="N5" s="79"/>
      <c r="O5" s="79">
        <v>44</v>
      </c>
    </row>
    <row r="6" spans="1:15" x14ac:dyDescent="0.25">
      <c r="A6" s="78" t="s">
        <v>111</v>
      </c>
      <c r="B6" s="78">
        <v>2</v>
      </c>
      <c r="C6" s="78" t="s">
        <v>96</v>
      </c>
      <c r="D6" s="78">
        <v>1296</v>
      </c>
      <c r="E6" s="78">
        <v>2108</v>
      </c>
      <c r="F6" s="78">
        <v>150.355312</v>
      </c>
      <c r="G6" s="78">
        <v>-24.206139</v>
      </c>
      <c r="H6" s="78">
        <v>150.34882500000001</v>
      </c>
      <c r="I6" s="78">
        <v>-24.210380000000001</v>
      </c>
      <c r="J6" s="79" t="s">
        <v>66</v>
      </c>
      <c r="K6" s="79" t="s">
        <v>31</v>
      </c>
      <c r="L6" s="79">
        <v>812</v>
      </c>
      <c r="M6" s="79"/>
      <c r="N6" s="79"/>
      <c r="O6" s="79">
        <v>812</v>
      </c>
    </row>
    <row r="7" spans="1:15" x14ac:dyDescent="0.25">
      <c r="A7" s="78" t="s">
        <v>111</v>
      </c>
      <c r="B7" s="78">
        <v>2</v>
      </c>
      <c r="C7" s="78" t="s">
        <v>96</v>
      </c>
      <c r="D7" s="78">
        <v>2584</v>
      </c>
      <c r="E7" s="78">
        <v>2693</v>
      </c>
      <c r="F7" s="78"/>
      <c r="G7" s="78"/>
      <c r="H7" s="78"/>
      <c r="I7" s="78"/>
      <c r="J7" s="79" t="s">
        <v>88</v>
      </c>
      <c r="K7" s="79" t="s">
        <v>9</v>
      </c>
      <c r="L7" s="79"/>
      <c r="M7" s="79"/>
      <c r="N7" s="79"/>
      <c r="O7" s="79">
        <v>16.350000000000001</v>
      </c>
    </row>
    <row r="8" spans="1:15" x14ac:dyDescent="0.25">
      <c r="A8" s="78" t="s">
        <v>111</v>
      </c>
      <c r="B8" s="78">
        <v>2</v>
      </c>
      <c r="C8" s="78" t="s">
        <v>96</v>
      </c>
      <c r="D8" s="78">
        <v>2584</v>
      </c>
      <c r="E8" s="78">
        <v>2693</v>
      </c>
      <c r="F8" s="78">
        <v>150.34536700000001</v>
      </c>
      <c r="G8" s="78">
        <v>-24.213277999999999</v>
      </c>
      <c r="H8" s="78">
        <v>150.34454299999999</v>
      </c>
      <c r="I8" s="78">
        <v>-24.213901</v>
      </c>
      <c r="J8" s="79" t="s">
        <v>64</v>
      </c>
      <c r="K8" s="79" t="s">
        <v>9</v>
      </c>
      <c r="L8" s="79">
        <v>109</v>
      </c>
      <c r="M8" s="79">
        <v>6</v>
      </c>
      <c r="N8" s="79">
        <v>0.05</v>
      </c>
      <c r="O8" s="79">
        <v>32.700000000000003</v>
      </c>
    </row>
    <row r="9" spans="1:15" x14ac:dyDescent="0.25">
      <c r="A9" s="78" t="s">
        <v>111</v>
      </c>
      <c r="B9" s="78">
        <v>2</v>
      </c>
      <c r="C9" s="78" t="s">
        <v>96</v>
      </c>
      <c r="D9" s="78">
        <v>2693</v>
      </c>
      <c r="E9" s="78">
        <v>3818</v>
      </c>
      <c r="F9" s="78">
        <v>150.34454299999999</v>
      </c>
      <c r="G9" s="78">
        <v>-24.213901</v>
      </c>
      <c r="H9" s="78">
        <v>150.33596600000001</v>
      </c>
      <c r="I9" s="78">
        <v>-24.220331000000002</v>
      </c>
      <c r="J9" s="79" t="s">
        <v>66</v>
      </c>
      <c r="K9" s="79" t="s">
        <v>31</v>
      </c>
      <c r="L9" s="79">
        <v>1125</v>
      </c>
      <c r="M9" s="79"/>
      <c r="N9" s="79"/>
      <c r="O9" s="79">
        <v>1125</v>
      </c>
    </row>
    <row r="10" spans="1:15" x14ac:dyDescent="0.25">
      <c r="A10" s="78" t="s">
        <v>111</v>
      </c>
      <c r="B10" s="78">
        <v>2</v>
      </c>
      <c r="C10" s="78" t="s">
        <v>96</v>
      </c>
      <c r="D10" s="78">
        <v>4046</v>
      </c>
      <c r="E10" s="78">
        <v>4155</v>
      </c>
      <c r="F10" s="78"/>
      <c r="G10" s="78"/>
      <c r="H10" s="78"/>
      <c r="I10" s="78"/>
      <c r="J10" s="79" t="s">
        <v>88</v>
      </c>
      <c r="K10" s="79" t="s">
        <v>9</v>
      </c>
      <c r="L10" s="79"/>
      <c r="M10" s="79"/>
      <c r="N10" s="79"/>
      <c r="O10" s="79">
        <v>16.350000000000001</v>
      </c>
    </row>
    <row r="11" spans="1:15" x14ac:dyDescent="0.25">
      <c r="A11" s="78" t="s">
        <v>111</v>
      </c>
      <c r="B11" s="78">
        <v>2</v>
      </c>
      <c r="C11" s="78" t="s">
        <v>96</v>
      </c>
      <c r="D11" s="78">
        <v>4046</v>
      </c>
      <c r="E11" s="78">
        <v>4155</v>
      </c>
      <c r="F11" s="78">
        <v>150.33422200000001</v>
      </c>
      <c r="G11" s="78">
        <v>-24.221623999999998</v>
      </c>
      <c r="H11" s="78">
        <v>150.33339100000001</v>
      </c>
      <c r="I11" s="78">
        <v>-24.222235999999999</v>
      </c>
      <c r="J11" s="79" t="s">
        <v>64</v>
      </c>
      <c r="K11" s="79" t="s">
        <v>9</v>
      </c>
      <c r="L11" s="79">
        <v>109</v>
      </c>
      <c r="M11" s="79">
        <v>6</v>
      </c>
      <c r="N11" s="79">
        <v>0.05</v>
      </c>
      <c r="O11" s="79">
        <v>32.700000000000003</v>
      </c>
    </row>
    <row r="12" spans="1:15" x14ac:dyDescent="0.25">
      <c r="A12" s="78" t="s">
        <v>111</v>
      </c>
      <c r="B12" s="78">
        <v>2</v>
      </c>
      <c r="C12" s="78" t="s">
        <v>96</v>
      </c>
      <c r="D12" s="78">
        <v>4155</v>
      </c>
      <c r="E12" s="78">
        <v>4552</v>
      </c>
      <c r="F12" s="78">
        <v>150.33339100000001</v>
      </c>
      <c r="G12" s="78">
        <v>-24.222235999999999</v>
      </c>
      <c r="H12" s="78">
        <v>150.330354</v>
      </c>
      <c r="I12" s="78">
        <v>-24.224495999999998</v>
      </c>
      <c r="J12" s="79" t="s">
        <v>66</v>
      </c>
      <c r="K12" s="79" t="s">
        <v>31</v>
      </c>
      <c r="L12" s="79">
        <v>397</v>
      </c>
      <c r="M12" s="79"/>
      <c r="N12" s="79"/>
      <c r="O12" s="79">
        <v>397</v>
      </c>
    </row>
    <row r="13" spans="1:15" x14ac:dyDescent="0.25">
      <c r="A13" s="78" t="s">
        <v>111</v>
      </c>
      <c r="B13" s="78">
        <v>2</v>
      </c>
      <c r="C13" s="78" t="s">
        <v>96</v>
      </c>
      <c r="D13" s="78">
        <v>4552</v>
      </c>
      <c r="E13" s="78">
        <v>4605</v>
      </c>
      <c r="F13" s="78"/>
      <c r="G13" s="78"/>
      <c r="H13" s="78"/>
      <c r="I13" s="78"/>
      <c r="J13" s="79" t="s">
        <v>88</v>
      </c>
      <c r="K13" s="79" t="s">
        <v>9</v>
      </c>
      <c r="L13" s="79"/>
      <c r="M13" s="79"/>
      <c r="N13" s="79"/>
      <c r="O13" s="79">
        <v>7.95</v>
      </c>
    </row>
    <row r="14" spans="1:15" x14ac:dyDescent="0.25">
      <c r="A14" s="78" t="s">
        <v>111</v>
      </c>
      <c r="B14" s="78">
        <v>2</v>
      </c>
      <c r="C14" s="78" t="s">
        <v>96</v>
      </c>
      <c r="D14" s="78">
        <v>4552</v>
      </c>
      <c r="E14" s="78">
        <v>4605</v>
      </c>
      <c r="F14" s="78">
        <v>150.330354</v>
      </c>
      <c r="G14" s="78">
        <v>-24.224495999999998</v>
      </c>
      <c r="H14" s="78">
        <v>150.32995199999999</v>
      </c>
      <c r="I14" s="78">
        <v>-24.224803000000001</v>
      </c>
      <c r="J14" s="79" t="s">
        <v>64</v>
      </c>
      <c r="K14" s="79" t="s">
        <v>9</v>
      </c>
      <c r="L14" s="79">
        <v>53</v>
      </c>
      <c r="M14" s="79">
        <v>6</v>
      </c>
      <c r="N14" s="79">
        <v>0.05</v>
      </c>
      <c r="O14" s="79">
        <v>15.9</v>
      </c>
    </row>
    <row r="15" spans="1:15" x14ac:dyDescent="0.25">
      <c r="A15" s="78" t="s">
        <v>111</v>
      </c>
      <c r="B15" s="78">
        <v>2</v>
      </c>
      <c r="C15" s="78" t="s">
        <v>96</v>
      </c>
      <c r="D15" s="78">
        <v>4605</v>
      </c>
      <c r="E15" s="78">
        <v>5134</v>
      </c>
      <c r="F15" s="78">
        <v>150.32995199999999</v>
      </c>
      <c r="G15" s="78">
        <v>-24.224803000000001</v>
      </c>
      <c r="H15" s="78">
        <v>150.32593800000001</v>
      </c>
      <c r="I15" s="78">
        <v>-24.22784</v>
      </c>
      <c r="J15" s="79" t="s">
        <v>66</v>
      </c>
      <c r="K15" s="79" t="s">
        <v>31</v>
      </c>
      <c r="L15" s="79">
        <v>529</v>
      </c>
      <c r="M15" s="79"/>
      <c r="N15" s="79"/>
      <c r="O15" s="79">
        <v>529</v>
      </c>
    </row>
    <row r="16" spans="1:15" x14ac:dyDescent="0.25">
      <c r="A16" s="78" t="s">
        <v>111</v>
      </c>
      <c r="B16" s="78">
        <v>2</v>
      </c>
      <c r="C16" s="78" t="s">
        <v>96</v>
      </c>
      <c r="D16" s="78">
        <v>5134</v>
      </c>
      <c r="E16" s="78">
        <v>5181</v>
      </c>
      <c r="F16" s="78">
        <v>150.32593800000001</v>
      </c>
      <c r="G16" s="78">
        <v>-24.22784</v>
      </c>
      <c r="H16" s="78">
        <v>150.32560799999999</v>
      </c>
      <c r="I16" s="78">
        <v>-24.22814</v>
      </c>
      <c r="J16" s="79" t="s">
        <v>65</v>
      </c>
      <c r="K16" s="79" t="s">
        <v>31</v>
      </c>
      <c r="L16" s="79">
        <v>47</v>
      </c>
      <c r="M16" s="79"/>
      <c r="N16" s="79"/>
      <c r="O16" s="79">
        <v>47</v>
      </c>
    </row>
  </sheetData>
  <autoFilter ref="A2:O10" xr:uid="{36CF9F0C-53FF-4BFE-9FEC-14631ABDD195}">
    <sortState xmlns:xlrd2="http://schemas.microsoft.com/office/spreadsheetml/2017/richdata2" ref="A3:O16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B1F3-B926-46BD-BBE5-6E75FC63298F}">
  <sheetPr>
    <tabColor rgb="FFFF0000"/>
    <pageSetUpPr fitToPage="1"/>
  </sheetPr>
  <dimension ref="A1:P34"/>
  <sheetViews>
    <sheetView view="pageBreakPreview" zoomScaleNormal="100" zoomScaleSheetLayoutView="100" workbookViewId="0">
      <selection activeCell="F42" sqref="F42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Summary!A15</f>
        <v>403</v>
      </c>
      <c r="C4" s="2"/>
    </row>
    <row r="5" spans="1:16" ht="15" x14ac:dyDescent="0.2">
      <c r="A5" s="2" t="s">
        <v>3</v>
      </c>
      <c r="B5" s="3" t="str">
        <f>Summary!C15</f>
        <v>Prospect Creek Goovigen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Summary!D15</f>
        <v>2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554</v>
      </c>
      <c r="E28" s="8"/>
      <c r="F28" s="10">
        <f t="shared" ref="F28:F31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522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2711.7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90</v>
      </c>
      <c r="C31" s="8" t="s">
        <v>9</v>
      </c>
      <c r="D31" s="38">
        <v>1355.85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/>
      <c r="B32" s="8"/>
      <c r="C32" s="8"/>
      <c r="D32" s="38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CFDC9029-88B5-48CA-B6D0-0C04DDFEC11F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599E-1E72-44C5-8171-E0C2BDFAFCAB}">
  <sheetPr>
    <tabColor rgb="FFB0E2D5"/>
    <pageSetUpPr fitToPage="1"/>
  </sheetPr>
  <dimension ref="A1:O46"/>
  <sheetViews>
    <sheetView showGridLines="0" zoomScaleNormal="100" workbookViewId="0">
      <pane ySplit="2" topLeftCell="A3" activePane="bottomLeft" state="frozen"/>
      <selection activeCell="B28" sqref="B28:B30"/>
      <selection pane="bottomLeft" activeCell="F48" sqref="F48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112</v>
      </c>
      <c r="B3" s="58">
        <v>2</v>
      </c>
      <c r="C3" s="58" t="s">
        <v>100</v>
      </c>
      <c r="D3" s="58">
        <v>19062</v>
      </c>
      <c r="E3" s="58">
        <v>19411</v>
      </c>
      <c r="F3" s="58"/>
      <c r="G3" s="58"/>
      <c r="H3" s="58"/>
      <c r="I3" s="58"/>
      <c r="J3" s="80" t="s">
        <v>88</v>
      </c>
      <c r="K3" s="80" t="s">
        <v>9</v>
      </c>
      <c r="L3" s="80"/>
      <c r="M3" s="80"/>
      <c r="N3" s="80"/>
      <c r="O3" s="80">
        <v>52.35</v>
      </c>
    </row>
    <row r="4" spans="1:15" x14ac:dyDescent="0.25">
      <c r="A4" s="58" t="s">
        <v>112</v>
      </c>
      <c r="B4" s="58">
        <v>2</v>
      </c>
      <c r="C4" s="58" t="s">
        <v>100</v>
      </c>
      <c r="D4" s="58">
        <v>19062</v>
      </c>
      <c r="E4" s="58">
        <v>19411</v>
      </c>
      <c r="F4" s="58">
        <v>150.356166</v>
      </c>
      <c r="G4" s="58">
        <v>-24.264320999999999</v>
      </c>
      <c r="H4" s="58">
        <v>150.353634</v>
      </c>
      <c r="I4" s="58">
        <v>-24.262194000000001</v>
      </c>
      <c r="J4" s="80" t="s">
        <v>64</v>
      </c>
      <c r="K4" s="80" t="s">
        <v>9</v>
      </c>
      <c r="L4" s="80">
        <v>349</v>
      </c>
      <c r="M4" s="80">
        <v>6</v>
      </c>
      <c r="N4" s="80">
        <v>0.05</v>
      </c>
      <c r="O4" s="80">
        <v>104.7</v>
      </c>
    </row>
    <row r="5" spans="1:15" x14ac:dyDescent="0.25">
      <c r="A5" s="58" t="s">
        <v>112</v>
      </c>
      <c r="B5" s="58">
        <v>2</v>
      </c>
      <c r="C5" s="58" t="s">
        <v>100</v>
      </c>
      <c r="D5" s="58">
        <v>19443</v>
      </c>
      <c r="E5" s="58">
        <v>19684</v>
      </c>
      <c r="F5" s="58"/>
      <c r="G5" s="58"/>
      <c r="H5" s="58"/>
      <c r="I5" s="58"/>
      <c r="J5" s="80" t="s">
        <v>88</v>
      </c>
      <c r="K5" s="80" t="s">
        <v>9</v>
      </c>
      <c r="L5" s="80"/>
      <c r="M5" s="80"/>
      <c r="N5" s="80"/>
      <c r="O5" s="80">
        <v>36.15</v>
      </c>
    </row>
    <row r="6" spans="1:15" x14ac:dyDescent="0.25">
      <c r="A6" s="58" t="s">
        <v>112</v>
      </c>
      <c r="B6" s="58">
        <v>2</v>
      </c>
      <c r="C6" s="58" t="s">
        <v>100</v>
      </c>
      <c r="D6" s="58">
        <v>19443</v>
      </c>
      <c r="E6" s="58">
        <v>19684</v>
      </c>
      <c r="F6" s="58">
        <v>150.35336100000001</v>
      </c>
      <c r="G6" s="58">
        <v>-24.262056000000001</v>
      </c>
      <c r="H6" s="58">
        <v>150.351403</v>
      </c>
      <c r="I6" s="58">
        <v>-24.260843000000001</v>
      </c>
      <c r="J6" s="80" t="s">
        <v>64</v>
      </c>
      <c r="K6" s="80" t="s">
        <v>9</v>
      </c>
      <c r="L6" s="80">
        <v>241</v>
      </c>
      <c r="M6" s="80">
        <v>6</v>
      </c>
      <c r="N6" s="80">
        <v>0.05</v>
      </c>
      <c r="O6" s="80">
        <v>72.3</v>
      </c>
    </row>
    <row r="7" spans="1:15" x14ac:dyDescent="0.25">
      <c r="A7" s="58" t="s">
        <v>112</v>
      </c>
      <c r="B7" s="58">
        <v>2</v>
      </c>
      <c r="C7" s="58" t="s">
        <v>100</v>
      </c>
      <c r="D7" s="58">
        <v>19684</v>
      </c>
      <c r="E7" s="58">
        <v>20339</v>
      </c>
      <c r="F7" s="58"/>
      <c r="G7" s="58"/>
      <c r="H7" s="58"/>
      <c r="I7" s="58"/>
      <c r="J7" s="80" t="s">
        <v>88</v>
      </c>
      <c r="K7" s="80" t="s">
        <v>9</v>
      </c>
      <c r="L7" s="80"/>
      <c r="M7" s="80"/>
      <c r="N7" s="80"/>
      <c r="O7" s="80">
        <v>98.25</v>
      </c>
    </row>
    <row r="8" spans="1:15" x14ac:dyDescent="0.25">
      <c r="A8" s="58" t="s">
        <v>112</v>
      </c>
      <c r="B8" s="58">
        <v>2</v>
      </c>
      <c r="C8" s="58" t="s">
        <v>100</v>
      </c>
      <c r="D8" s="58">
        <v>19684</v>
      </c>
      <c r="E8" s="58">
        <v>20339</v>
      </c>
      <c r="F8" s="58">
        <v>150.351403</v>
      </c>
      <c r="G8" s="58">
        <v>-24.260843000000001</v>
      </c>
      <c r="H8" s="58">
        <v>150.34756899999999</v>
      </c>
      <c r="I8" s="58">
        <v>-24.256072</v>
      </c>
      <c r="J8" s="80" t="s">
        <v>64</v>
      </c>
      <c r="K8" s="80" t="s">
        <v>9</v>
      </c>
      <c r="L8" s="80">
        <v>655</v>
      </c>
      <c r="M8" s="80">
        <v>6</v>
      </c>
      <c r="N8" s="80">
        <v>0.05</v>
      </c>
      <c r="O8" s="80">
        <v>196.5</v>
      </c>
    </row>
    <row r="9" spans="1:15" x14ac:dyDescent="0.25">
      <c r="A9" s="58" t="s">
        <v>112</v>
      </c>
      <c r="B9" s="58">
        <v>2</v>
      </c>
      <c r="C9" s="58" t="s">
        <v>100</v>
      </c>
      <c r="D9" s="58">
        <v>20339</v>
      </c>
      <c r="E9" s="58">
        <v>21067</v>
      </c>
      <c r="F9" s="58"/>
      <c r="G9" s="58"/>
      <c r="H9" s="58"/>
      <c r="I9" s="58"/>
      <c r="J9" s="80" t="s">
        <v>88</v>
      </c>
      <c r="K9" s="80" t="s">
        <v>9</v>
      </c>
      <c r="L9" s="80"/>
      <c r="M9" s="80"/>
      <c r="N9" s="80"/>
      <c r="O9" s="80">
        <v>109.2</v>
      </c>
    </row>
    <row r="10" spans="1:15" x14ac:dyDescent="0.25">
      <c r="A10" s="58" t="s">
        <v>112</v>
      </c>
      <c r="B10" s="58">
        <v>2</v>
      </c>
      <c r="C10" s="58" t="s">
        <v>100</v>
      </c>
      <c r="D10" s="58">
        <v>20339</v>
      </c>
      <c r="E10" s="58">
        <v>21067</v>
      </c>
      <c r="F10" s="58">
        <v>150.34756899999999</v>
      </c>
      <c r="G10" s="58">
        <v>-24.256072</v>
      </c>
      <c r="H10" s="58">
        <v>150.343242</v>
      </c>
      <c r="I10" s="58">
        <v>-24.250821999999999</v>
      </c>
      <c r="J10" s="80" t="s">
        <v>64</v>
      </c>
      <c r="K10" s="80" t="s">
        <v>9</v>
      </c>
      <c r="L10" s="80">
        <v>728</v>
      </c>
      <c r="M10" s="80">
        <v>6</v>
      </c>
      <c r="N10" s="80">
        <v>0.05</v>
      </c>
      <c r="O10" s="80">
        <v>218.4</v>
      </c>
    </row>
    <row r="11" spans="1:15" x14ac:dyDescent="0.25">
      <c r="A11" s="58" t="s">
        <v>112</v>
      </c>
      <c r="B11" s="58">
        <v>2</v>
      </c>
      <c r="C11" s="58" t="s">
        <v>100</v>
      </c>
      <c r="D11" s="58">
        <v>21067</v>
      </c>
      <c r="E11" s="58">
        <v>22156</v>
      </c>
      <c r="F11" s="58"/>
      <c r="G11" s="58"/>
      <c r="H11" s="58"/>
      <c r="I11" s="58"/>
      <c r="J11" s="80" t="s">
        <v>88</v>
      </c>
      <c r="K11" s="80" t="s">
        <v>9</v>
      </c>
      <c r="L11" s="80"/>
      <c r="M11" s="80"/>
      <c r="N11" s="80"/>
      <c r="O11" s="80">
        <v>163.35</v>
      </c>
    </row>
    <row r="12" spans="1:15" x14ac:dyDescent="0.25">
      <c r="A12" s="58" t="s">
        <v>112</v>
      </c>
      <c r="B12" s="58">
        <v>2</v>
      </c>
      <c r="C12" s="58" t="s">
        <v>100</v>
      </c>
      <c r="D12" s="58">
        <v>21067</v>
      </c>
      <c r="E12" s="58">
        <v>22156</v>
      </c>
      <c r="F12" s="58">
        <v>150.343242</v>
      </c>
      <c r="G12" s="58">
        <v>-24.250821999999999</v>
      </c>
      <c r="H12" s="58">
        <v>150.33697900000001</v>
      </c>
      <c r="I12" s="58">
        <v>-24.242825</v>
      </c>
      <c r="J12" s="80" t="s">
        <v>64</v>
      </c>
      <c r="K12" s="80" t="s">
        <v>9</v>
      </c>
      <c r="L12" s="80">
        <v>1089</v>
      </c>
      <c r="M12" s="80">
        <v>6</v>
      </c>
      <c r="N12" s="80">
        <v>0.05</v>
      </c>
      <c r="O12" s="80">
        <v>326.7</v>
      </c>
    </row>
    <row r="13" spans="1:15" x14ac:dyDescent="0.25">
      <c r="A13" s="58" t="s">
        <v>112</v>
      </c>
      <c r="B13" s="58">
        <v>2</v>
      </c>
      <c r="C13" s="58" t="s">
        <v>100</v>
      </c>
      <c r="D13" s="58">
        <v>22156</v>
      </c>
      <c r="E13" s="58">
        <v>22474</v>
      </c>
      <c r="F13" s="58"/>
      <c r="G13" s="58"/>
      <c r="H13" s="58"/>
      <c r="I13" s="58"/>
      <c r="J13" s="80" t="s">
        <v>88</v>
      </c>
      <c r="K13" s="80" t="s">
        <v>9</v>
      </c>
      <c r="L13" s="80"/>
      <c r="M13" s="80"/>
      <c r="N13" s="80"/>
      <c r="O13" s="80">
        <v>47.7</v>
      </c>
    </row>
    <row r="14" spans="1:15" x14ac:dyDescent="0.25">
      <c r="A14" s="58" t="s">
        <v>112</v>
      </c>
      <c r="B14" s="58">
        <v>2</v>
      </c>
      <c r="C14" s="58" t="s">
        <v>100</v>
      </c>
      <c r="D14" s="58">
        <v>22156</v>
      </c>
      <c r="E14" s="58">
        <v>22474</v>
      </c>
      <c r="F14" s="58">
        <v>150.33697900000001</v>
      </c>
      <c r="G14" s="58">
        <v>-24.242825</v>
      </c>
      <c r="H14" s="58">
        <v>150.335207</v>
      </c>
      <c r="I14" s="58">
        <v>-24.240455999999998</v>
      </c>
      <c r="J14" s="80" t="s">
        <v>64</v>
      </c>
      <c r="K14" s="80" t="s">
        <v>9</v>
      </c>
      <c r="L14" s="80">
        <v>318</v>
      </c>
      <c r="M14" s="80">
        <v>6</v>
      </c>
      <c r="N14" s="80">
        <v>0.05</v>
      </c>
      <c r="O14" s="80">
        <v>95.4</v>
      </c>
    </row>
    <row r="15" spans="1:15" x14ac:dyDescent="0.25">
      <c r="A15" s="58" t="s">
        <v>112</v>
      </c>
      <c r="B15" s="58">
        <v>2</v>
      </c>
      <c r="C15" s="58" t="s">
        <v>100</v>
      </c>
      <c r="D15" s="58">
        <v>22474</v>
      </c>
      <c r="E15" s="58">
        <v>22712</v>
      </c>
      <c r="F15" s="58">
        <v>150.335207</v>
      </c>
      <c r="G15" s="58">
        <v>-24.240455999999998</v>
      </c>
      <c r="H15" s="58">
        <v>150.33389700000001</v>
      </c>
      <c r="I15" s="58">
        <v>-24.238662000000001</v>
      </c>
      <c r="J15" s="80" t="s">
        <v>66</v>
      </c>
      <c r="K15" s="80" t="s">
        <v>31</v>
      </c>
      <c r="L15" s="80">
        <v>238</v>
      </c>
      <c r="M15" s="80"/>
      <c r="N15" s="80"/>
      <c r="O15" s="80">
        <v>238</v>
      </c>
    </row>
    <row r="16" spans="1:15" x14ac:dyDescent="0.25">
      <c r="A16" s="58" t="s">
        <v>112</v>
      </c>
      <c r="B16" s="58">
        <v>2</v>
      </c>
      <c r="C16" s="58" t="s">
        <v>100</v>
      </c>
      <c r="D16" s="58">
        <v>22712</v>
      </c>
      <c r="E16" s="58">
        <v>23093</v>
      </c>
      <c r="F16" s="58"/>
      <c r="G16" s="58"/>
      <c r="H16" s="58"/>
      <c r="I16" s="58"/>
      <c r="J16" s="80" t="s">
        <v>88</v>
      </c>
      <c r="K16" s="80" t="s">
        <v>9</v>
      </c>
      <c r="L16" s="80"/>
      <c r="M16" s="80"/>
      <c r="N16" s="80"/>
      <c r="O16" s="80">
        <v>57.15</v>
      </c>
    </row>
    <row r="17" spans="1:15" x14ac:dyDescent="0.25">
      <c r="A17" s="58" t="s">
        <v>112</v>
      </c>
      <c r="B17" s="58">
        <v>2</v>
      </c>
      <c r="C17" s="58" t="s">
        <v>100</v>
      </c>
      <c r="D17" s="58">
        <v>22712</v>
      </c>
      <c r="E17" s="58">
        <v>23093</v>
      </c>
      <c r="F17" s="58">
        <v>150.33389700000001</v>
      </c>
      <c r="G17" s="58">
        <v>-24.238662000000001</v>
      </c>
      <c r="H17" s="58">
        <v>150.33175600000001</v>
      </c>
      <c r="I17" s="58">
        <v>-24.235835000000002</v>
      </c>
      <c r="J17" s="80" t="s">
        <v>64</v>
      </c>
      <c r="K17" s="80" t="s">
        <v>9</v>
      </c>
      <c r="L17" s="80">
        <v>381</v>
      </c>
      <c r="M17" s="80">
        <v>6</v>
      </c>
      <c r="N17" s="80">
        <v>0.05</v>
      </c>
      <c r="O17" s="80">
        <v>114.3</v>
      </c>
    </row>
    <row r="18" spans="1:15" x14ac:dyDescent="0.25">
      <c r="A18" s="58" t="s">
        <v>112</v>
      </c>
      <c r="B18" s="58">
        <v>2</v>
      </c>
      <c r="C18" s="58" t="s">
        <v>100</v>
      </c>
      <c r="D18" s="58">
        <v>23139</v>
      </c>
      <c r="E18" s="58">
        <v>24064</v>
      </c>
      <c r="F18" s="58"/>
      <c r="G18" s="58"/>
      <c r="H18" s="58"/>
      <c r="I18" s="58"/>
      <c r="J18" s="80" t="s">
        <v>88</v>
      </c>
      <c r="K18" s="80" t="s">
        <v>9</v>
      </c>
      <c r="L18" s="80"/>
      <c r="M18" s="80"/>
      <c r="N18" s="80"/>
      <c r="O18" s="80">
        <v>138.75</v>
      </c>
    </row>
    <row r="19" spans="1:15" x14ac:dyDescent="0.25">
      <c r="A19" s="58" t="s">
        <v>112</v>
      </c>
      <c r="B19" s="58">
        <v>2</v>
      </c>
      <c r="C19" s="58" t="s">
        <v>100</v>
      </c>
      <c r="D19" s="58">
        <v>23139</v>
      </c>
      <c r="E19" s="58">
        <v>24064</v>
      </c>
      <c r="F19" s="58">
        <v>150.33148800000001</v>
      </c>
      <c r="G19" s="58">
        <v>-24.235492000000001</v>
      </c>
      <c r="H19" s="58">
        <v>150.32600299999999</v>
      </c>
      <c r="I19" s="58">
        <v>-24.228807</v>
      </c>
      <c r="J19" s="80" t="s">
        <v>64</v>
      </c>
      <c r="K19" s="80" t="s">
        <v>9</v>
      </c>
      <c r="L19" s="80">
        <v>925</v>
      </c>
      <c r="M19" s="80">
        <v>6</v>
      </c>
      <c r="N19" s="80">
        <v>0.05</v>
      </c>
      <c r="O19" s="80">
        <v>277.5</v>
      </c>
    </row>
    <row r="20" spans="1:15" x14ac:dyDescent="0.25">
      <c r="A20" s="58" t="s">
        <v>112</v>
      </c>
      <c r="B20" s="58">
        <v>2</v>
      </c>
      <c r="C20" s="58" t="s">
        <v>100</v>
      </c>
      <c r="D20" s="58">
        <v>24064</v>
      </c>
      <c r="E20" s="58">
        <v>24269</v>
      </c>
      <c r="F20" s="58"/>
      <c r="G20" s="58"/>
      <c r="H20" s="58"/>
      <c r="I20" s="58"/>
      <c r="J20" s="80" t="s">
        <v>88</v>
      </c>
      <c r="K20" s="80" t="s">
        <v>9</v>
      </c>
      <c r="L20" s="80"/>
      <c r="M20" s="80"/>
      <c r="N20" s="80"/>
      <c r="O20" s="80">
        <v>30.75</v>
      </c>
    </row>
    <row r="21" spans="1:15" x14ac:dyDescent="0.25">
      <c r="A21" s="58" t="s">
        <v>112</v>
      </c>
      <c r="B21" s="58">
        <v>2</v>
      </c>
      <c r="C21" s="58" t="s">
        <v>100</v>
      </c>
      <c r="D21" s="58">
        <v>24064</v>
      </c>
      <c r="E21" s="58">
        <v>24269</v>
      </c>
      <c r="F21" s="58">
        <v>150.32600299999999</v>
      </c>
      <c r="G21" s="58">
        <v>-24.228807</v>
      </c>
      <c r="H21" s="58">
        <v>150.32469699999999</v>
      </c>
      <c r="I21" s="58">
        <v>-24.227391000000001</v>
      </c>
      <c r="J21" s="80" t="s">
        <v>64</v>
      </c>
      <c r="K21" s="80" t="s">
        <v>9</v>
      </c>
      <c r="L21" s="80">
        <v>205</v>
      </c>
      <c r="M21" s="80">
        <v>6</v>
      </c>
      <c r="N21" s="80">
        <v>0.05</v>
      </c>
      <c r="O21" s="80">
        <v>61.5</v>
      </c>
    </row>
    <row r="22" spans="1:15" x14ac:dyDescent="0.25">
      <c r="A22" s="58" t="s">
        <v>112</v>
      </c>
      <c r="B22" s="58">
        <v>2</v>
      </c>
      <c r="C22" s="58" t="s">
        <v>100</v>
      </c>
      <c r="D22" s="58">
        <v>24269</v>
      </c>
      <c r="E22" s="58">
        <v>24356</v>
      </c>
      <c r="F22" s="58"/>
      <c r="G22" s="58"/>
      <c r="H22" s="58"/>
      <c r="I22" s="58"/>
      <c r="J22" s="80" t="s">
        <v>88</v>
      </c>
      <c r="K22" s="80" t="s">
        <v>9</v>
      </c>
      <c r="L22" s="80"/>
      <c r="M22" s="80"/>
      <c r="N22" s="80"/>
      <c r="O22" s="80">
        <v>13.05</v>
      </c>
    </row>
    <row r="23" spans="1:15" x14ac:dyDescent="0.25">
      <c r="A23" s="58" t="s">
        <v>112</v>
      </c>
      <c r="B23" s="58">
        <v>2</v>
      </c>
      <c r="C23" s="58" t="s">
        <v>100</v>
      </c>
      <c r="D23" s="58">
        <v>24269</v>
      </c>
      <c r="E23" s="58">
        <v>24356</v>
      </c>
      <c r="F23" s="58">
        <v>150.32469699999999</v>
      </c>
      <c r="G23" s="58">
        <v>-24.227391000000001</v>
      </c>
      <c r="H23" s="58">
        <v>150.32413700000001</v>
      </c>
      <c r="I23" s="58">
        <v>-24.226794000000002</v>
      </c>
      <c r="J23" s="80" t="s">
        <v>64</v>
      </c>
      <c r="K23" s="80" t="s">
        <v>9</v>
      </c>
      <c r="L23" s="80">
        <v>87</v>
      </c>
      <c r="M23" s="80">
        <v>6</v>
      </c>
      <c r="N23" s="80">
        <v>0.05</v>
      </c>
      <c r="O23" s="80">
        <v>26.1</v>
      </c>
    </row>
    <row r="24" spans="1:15" x14ac:dyDescent="0.25">
      <c r="A24" s="58" t="s">
        <v>112</v>
      </c>
      <c r="B24" s="58">
        <v>2</v>
      </c>
      <c r="C24" s="58" t="s">
        <v>100</v>
      </c>
      <c r="D24" s="58">
        <v>24356</v>
      </c>
      <c r="E24" s="58">
        <v>24537</v>
      </c>
      <c r="F24" s="58"/>
      <c r="G24" s="58"/>
      <c r="H24" s="58"/>
      <c r="I24" s="58"/>
      <c r="J24" s="80" t="s">
        <v>88</v>
      </c>
      <c r="K24" s="80" t="s">
        <v>9</v>
      </c>
      <c r="L24" s="80"/>
      <c r="M24" s="80"/>
      <c r="N24" s="80"/>
      <c r="O24" s="80">
        <v>27.15</v>
      </c>
    </row>
    <row r="25" spans="1:15" x14ac:dyDescent="0.25">
      <c r="A25" s="58" t="s">
        <v>112</v>
      </c>
      <c r="B25" s="58">
        <v>2</v>
      </c>
      <c r="C25" s="58" t="s">
        <v>100</v>
      </c>
      <c r="D25" s="58">
        <v>24356</v>
      </c>
      <c r="E25" s="58">
        <v>24537</v>
      </c>
      <c r="F25" s="58">
        <v>150.32413700000001</v>
      </c>
      <c r="G25" s="58">
        <v>-24.226794000000002</v>
      </c>
      <c r="H25" s="58">
        <v>150.32296600000001</v>
      </c>
      <c r="I25" s="58">
        <v>-24.225560999999999</v>
      </c>
      <c r="J25" s="80" t="s">
        <v>64</v>
      </c>
      <c r="K25" s="80" t="s">
        <v>9</v>
      </c>
      <c r="L25" s="80">
        <v>181</v>
      </c>
      <c r="M25" s="80">
        <v>6</v>
      </c>
      <c r="N25" s="80">
        <v>0.05</v>
      </c>
      <c r="O25" s="80">
        <v>54.3</v>
      </c>
    </row>
    <row r="26" spans="1:15" x14ac:dyDescent="0.25">
      <c r="A26" s="58" t="s">
        <v>112</v>
      </c>
      <c r="B26" s="58">
        <v>2</v>
      </c>
      <c r="C26" s="58" t="s">
        <v>100</v>
      </c>
      <c r="D26" s="58">
        <v>24568</v>
      </c>
      <c r="E26" s="58">
        <v>24685</v>
      </c>
      <c r="F26" s="58"/>
      <c r="G26" s="58"/>
      <c r="H26" s="58"/>
      <c r="I26" s="58"/>
      <c r="J26" s="80" t="s">
        <v>88</v>
      </c>
      <c r="K26" s="80" t="s">
        <v>9</v>
      </c>
      <c r="L26" s="80"/>
      <c r="M26" s="80"/>
      <c r="N26" s="80"/>
      <c r="O26" s="80">
        <v>17.55</v>
      </c>
    </row>
    <row r="27" spans="1:15" x14ac:dyDescent="0.25">
      <c r="A27" s="58" t="s">
        <v>112</v>
      </c>
      <c r="B27" s="58">
        <v>2</v>
      </c>
      <c r="C27" s="58" t="s">
        <v>100</v>
      </c>
      <c r="D27" s="58">
        <v>24568</v>
      </c>
      <c r="E27" s="58">
        <v>24685</v>
      </c>
      <c r="F27" s="58">
        <v>150.32278199999999</v>
      </c>
      <c r="G27" s="58">
        <v>-24.225335999999999</v>
      </c>
      <c r="H27" s="58">
        <v>150.32202699999999</v>
      </c>
      <c r="I27" s="58">
        <v>-24.224536000000001</v>
      </c>
      <c r="J27" s="80" t="s">
        <v>64</v>
      </c>
      <c r="K27" s="80" t="s">
        <v>9</v>
      </c>
      <c r="L27" s="80">
        <v>117</v>
      </c>
      <c r="M27" s="80">
        <v>6</v>
      </c>
      <c r="N27" s="80">
        <v>0.05</v>
      </c>
      <c r="O27" s="80">
        <v>35.1</v>
      </c>
    </row>
    <row r="28" spans="1:15" x14ac:dyDescent="0.25">
      <c r="A28" s="58" t="s">
        <v>112</v>
      </c>
      <c r="B28" s="58">
        <v>2</v>
      </c>
      <c r="C28" s="58" t="s">
        <v>100</v>
      </c>
      <c r="D28" s="58">
        <v>24685</v>
      </c>
      <c r="E28" s="58">
        <v>25242</v>
      </c>
      <c r="F28" s="58"/>
      <c r="G28" s="58"/>
      <c r="H28" s="58"/>
      <c r="I28" s="58"/>
      <c r="J28" s="80" t="s">
        <v>88</v>
      </c>
      <c r="K28" s="80" t="s">
        <v>9</v>
      </c>
      <c r="L28" s="80"/>
      <c r="M28" s="80"/>
      <c r="N28" s="80"/>
      <c r="O28" s="80">
        <v>83.55</v>
      </c>
    </row>
    <row r="29" spans="1:15" x14ac:dyDescent="0.25">
      <c r="A29" s="58" t="s">
        <v>112</v>
      </c>
      <c r="B29" s="58">
        <v>2</v>
      </c>
      <c r="C29" s="58" t="s">
        <v>100</v>
      </c>
      <c r="D29" s="58">
        <v>24685</v>
      </c>
      <c r="E29" s="58">
        <v>25242</v>
      </c>
      <c r="F29" s="58">
        <v>150.32202699999999</v>
      </c>
      <c r="G29" s="58">
        <v>-24.224536000000001</v>
      </c>
      <c r="H29" s="58">
        <v>150.318434</v>
      </c>
      <c r="I29" s="58">
        <v>-24.220728000000001</v>
      </c>
      <c r="J29" s="80" t="s">
        <v>64</v>
      </c>
      <c r="K29" s="80" t="s">
        <v>9</v>
      </c>
      <c r="L29" s="80">
        <v>557</v>
      </c>
      <c r="M29" s="80">
        <v>6</v>
      </c>
      <c r="N29" s="80">
        <v>0.05</v>
      </c>
      <c r="O29" s="80">
        <v>167.1</v>
      </c>
    </row>
    <row r="30" spans="1:15" x14ac:dyDescent="0.25">
      <c r="A30" s="58" t="s">
        <v>112</v>
      </c>
      <c r="B30" s="58">
        <v>2</v>
      </c>
      <c r="C30" s="58" t="s">
        <v>100</v>
      </c>
      <c r="D30" s="58">
        <v>25242</v>
      </c>
      <c r="E30" s="58">
        <v>25878</v>
      </c>
      <c r="F30" s="58"/>
      <c r="G30" s="58"/>
      <c r="H30" s="58"/>
      <c r="I30" s="58"/>
      <c r="J30" s="80" t="s">
        <v>88</v>
      </c>
      <c r="K30" s="80" t="s">
        <v>9</v>
      </c>
      <c r="L30" s="80"/>
      <c r="M30" s="80"/>
      <c r="N30" s="80"/>
      <c r="O30" s="80">
        <v>95.4</v>
      </c>
    </row>
    <row r="31" spans="1:15" x14ac:dyDescent="0.25">
      <c r="A31" s="58" t="s">
        <v>112</v>
      </c>
      <c r="B31" s="58">
        <v>2</v>
      </c>
      <c r="C31" s="58" t="s">
        <v>100</v>
      </c>
      <c r="D31" s="58">
        <v>25242</v>
      </c>
      <c r="E31" s="58">
        <v>25878</v>
      </c>
      <c r="F31" s="58">
        <v>150.318434</v>
      </c>
      <c r="G31" s="58">
        <v>-24.220728000000001</v>
      </c>
      <c r="H31" s="58">
        <v>150.314357</v>
      </c>
      <c r="I31" s="58">
        <v>-24.216349999999998</v>
      </c>
      <c r="J31" s="80" t="s">
        <v>64</v>
      </c>
      <c r="K31" s="80" t="s">
        <v>9</v>
      </c>
      <c r="L31" s="80">
        <v>636</v>
      </c>
      <c r="M31" s="80">
        <v>6</v>
      </c>
      <c r="N31" s="80">
        <v>0.05</v>
      </c>
      <c r="O31" s="80">
        <v>190.8</v>
      </c>
    </row>
    <row r="32" spans="1:15" x14ac:dyDescent="0.25">
      <c r="A32" s="58" t="s">
        <v>112</v>
      </c>
      <c r="B32" s="58">
        <v>2</v>
      </c>
      <c r="C32" s="58" t="s">
        <v>100</v>
      </c>
      <c r="D32" s="58">
        <v>25878</v>
      </c>
      <c r="E32" s="58">
        <v>26079</v>
      </c>
      <c r="F32" s="58">
        <v>150.314357</v>
      </c>
      <c r="G32" s="58">
        <v>-24.216349999999998</v>
      </c>
      <c r="H32" s="58">
        <v>150.31306599999999</v>
      </c>
      <c r="I32" s="58">
        <v>-24.214973000000001</v>
      </c>
      <c r="J32" s="80" t="s">
        <v>65</v>
      </c>
      <c r="K32" s="80" t="s">
        <v>31</v>
      </c>
      <c r="L32" s="80">
        <v>201</v>
      </c>
      <c r="M32" s="80"/>
      <c r="N32" s="80"/>
      <c r="O32" s="80">
        <v>201</v>
      </c>
    </row>
    <row r="33" spans="1:15" x14ac:dyDescent="0.25">
      <c r="A33" s="58" t="s">
        <v>112</v>
      </c>
      <c r="B33" s="58">
        <v>2</v>
      </c>
      <c r="C33" s="58" t="s">
        <v>100</v>
      </c>
      <c r="D33" s="58">
        <v>26867</v>
      </c>
      <c r="E33" s="58">
        <v>27069</v>
      </c>
      <c r="F33" s="58">
        <v>150.30798300000001</v>
      </c>
      <c r="G33" s="58">
        <v>-24.209582000000001</v>
      </c>
      <c r="H33" s="58">
        <v>150.30802600000001</v>
      </c>
      <c r="I33" s="58">
        <v>-24.208129</v>
      </c>
      <c r="J33" s="80" t="s">
        <v>65</v>
      </c>
      <c r="K33" s="80" t="s">
        <v>31</v>
      </c>
      <c r="L33" s="80">
        <v>202</v>
      </c>
      <c r="M33" s="80">
        <v>0</v>
      </c>
      <c r="N33" s="80">
        <v>0</v>
      </c>
      <c r="O33" s="80">
        <v>202</v>
      </c>
    </row>
    <row r="34" spans="1:15" x14ac:dyDescent="0.25">
      <c r="A34" s="58" t="s">
        <v>112</v>
      </c>
      <c r="B34" s="58">
        <v>2</v>
      </c>
      <c r="C34" s="58" t="s">
        <v>100</v>
      </c>
      <c r="D34" s="58">
        <v>27069</v>
      </c>
      <c r="E34" s="58">
        <v>27276</v>
      </c>
      <c r="F34" s="58">
        <v>150.30802600000001</v>
      </c>
      <c r="G34" s="58">
        <v>-24.208129</v>
      </c>
      <c r="H34" s="58">
        <v>150.308775</v>
      </c>
      <c r="I34" s="58">
        <v>-24.206410000000002</v>
      </c>
      <c r="J34" s="80" t="s">
        <v>66</v>
      </c>
      <c r="K34" s="80" t="s">
        <v>31</v>
      </c>
      <c r="L34" s="80">
        <v>207</v>
      </c>
      <c r="M34" s="80"/>
      <c r="N34" s="80"/>
      <c r="O34" s="80">
        <v>207</v>
      </c>
    </row>
    <row r="35" spans="1:15" x14ac:dyDescent="0.25">
      <c r="A35" s="58" t="s">
        <v>112</v>
      </c>
      <c r="B35" s="58">
        <v>2</v>
      </c>
      <c r="C35" s="58" t="s">
        <v>100</v>
      </c>
      <c r="D35" s="58">
        <v>27276</v>
      </c>
      <c r="E35" s="58">
        <v>28149</v>
      </c>
      <c r="F35" s="58"/>
      <c r="G35" s="58"/>
      <c r="H35" s="58"/>
      <c r="I35" s="58"/>
      <c r="J35" s="80" t="s">
        <v>88</v>
      </c>
      <c r="K35" s="80" t="s">
        <v>9</v>
      </c>
      <c r="L35" s="80"/>
      <c r="M35" s="80"/>
      <c r="N35" s="80"/>
      <c r="O35" s="80">
        <v>130.94999999999999</v>
      </c>
    </row>
    <row r="36" spans="1:15" x14ac:dyDescent="0.25">
      <c r="A36" s="58" t="s">
        <v>112</v>
      </c>
      <c r="B36" s="58">
        <v>2</v>
      </c>
      <c r="C36" s="58" t="s">
        <v>100</v>
      </c>
      <c r="D36" s="58">
        <v>27276</v>
      </c>
      <c r="E36" s="58">
        <v>28149</v>
      </c>
      <c r="F36" s="58">
        <v>150.308775</v>
      </c>
      <c r="G36" s="58">
        <v>-24.206410000000002</v>
      </c>
      <c r="H36" s="58">
        <v>150.314911</v>
      </c>
      <c r="I36" s="58">
        <v>-24.201060999999999</v>
      </c>
      <c r="J36" s="80" t="s">
        <v>64</v>
      </c>
      <c r="K36" s="80" t="s">
        <v>9</v>
      </c>
      <c r="L36" s="80">
        <v>873</v>
      </c>
      <c r="M36" s="80">
        <v>6</v>
      </c>
      <c r="N36" s="80">
        <v>0.05</v>
      </c>
      <c r="O36" s="80">
        <v>261.89999999999998</v>
      </c>
    </row>
    <row r="37" spans="1:15" x14ac:dyDescent="0.25">
      <c r="A37" s="58" t="s">
        <v>112</v>
      </c>
      <c r="B37" s="58">
        <v>2</v>
      </c>
      <c r="C37" s="58" t="s">
        <v>100</v>
      </c>
      <c r="D37" s="58">
        <v>28149</v>
      </c>
      <c r="E37" s="58">
        <v>28741</v>
      </c>
      <c r="F37" s="58"/>
      <c r="G37" s="58"/>
      <c r="H37" s="58"/>
      <c r="I37" s="58"/>
      <c r="J37" s="80" t="s">
        <v>88</v>
      </c>
      <c r="K37" s="80" t="s">
        <v>9</v>
      </c>
      <c r="L37" s="80"/>
      <c r="M37" s="80"/>
      <c r="N37" s="80"/>
      <c r="O37" s="80">
        <v>88.8</v>
      </c>
    </row>
    <row r="38" spans="1:15" x14ac:dyDescent="0.25">
      <c r="A38" s="58" t="s">
        <v>112</v>
      </c>
      <c r="B38" s="58">
        <v>2</v>
      </c>
      <c r="C38" s="58" t="s">
        <v>100</v>
      </c>
      <c r="D38" s="58">
        <v>28149</v>
      </c>
      <c r="E38" s="58">
        <v>28741</v>
      </c>
      <c r="F38" s="58">
        <v>150.314911</v>
      </c>
      <c r="G38" s="58">
        <v>-24.201060999999999</v>
      </c>
      <c r="H38" s="58">
        <v>150.31948199999999</v>
      </c>
      <c r="I38" s="58">
        <v>-24.197735999999999</v>
      </c>
      <c r="J38" s="80" t="s">
        <v>64</v>
      </c>
      <c r="K38" s="80" t="s">
        <v>9</v>
      </c>
      <c r="L38" s="80">
        <v>592</v>
      </c>
      <c r="M38" s="80">
        <v>6</v>
      </c>
      <c r="N38" s="80">
        <v>0.05</v>
      </c>
      <c r="O38" s="80">
        <v>177.6</v>
      </c>
    </row>
    <row r="39" spans="1:15" x14ac:dyDescent="0.25">
      <c r="A39" s="58" t="s">
        <v>112</v>
      </c>
      <c r="B39" s="58">
        <v>2</v>
      </c>
      <c r="C39" s="58" t="s">
        <v>100</v>
      </c>
      <c r="D39" s="58">
        <v>29087</v>
      </c>
      <c r="E39" s="58">
        <v>29747</v>
      </c>
      <c r="F39" s="58"/>
      <c r="G39" s="58"/>
      <c r="H39" s="58"/>
      <c r="I39" s="58"/>
      <c r="J39" s="80" t="s">
        <v>88</v>
      </c>
      <c r="K39" s="80" t="s">
        <v>9</v>
      </c>
      <c r="L39" s="80"/>
      <c r="M39" s="80"/>
      <c r="N39" s="80"/>
      <c r="O39" s="80">
        <v>99</v>
      </c>
    </row>
    <row r="40" spans="1:15" x14ac:dyDescent="0.25">
      <c r="A40" s="58" t="s">
        <v>112</v>
      </c>
      <c r="B40" s="58">
        <v>2</v>
      </c>
      <c r="C40" s="58" t="s">
        <v>100</v>
      </c>
      <c r="D40" s="58">
        <v>29087</v>
      </c>
      <c r="E40" s="58">
        <v>29747</v>
      </c>
      <c r="F40" s="58">
        <v>150.31825699999999</v>
      </c>
      <c r="G40" s="58">
        <v>-24.195312000000001</v>
      </c>
      <c r="H40" s="58">
        <v>150.314145</v>
      </c>
      <c r="I40" s="58">
        <v>-24.190678999999999</v>
      </c>
      <c r="J40" s="80" t="s">
        <v>64</v>
      </c>
      <c r="K40" s="80" t="s">
        <v>9</v>
      </c>
      <c r="L40" s="80">
        <v>660</v>
      </c>
      <c r="M40" s="80">
        <v>6</v>
      </c>
      <c r="N40" s="80">
        <v>0.05</v>
      </c>
      <c r="O40" s="80">
        <v>198</v>
      </c>
    </row>
    <row r="41" spans="1:15" x14ac:dyDescent="0.25">
      <c r="A41" s="58" t="s">
        <v>112</v>
      </c>
      <c r="B41" s="58">
        <v>2</v>
      </c>
      <c r="C41" s="58" t="s">
        <v>100</v>
      </c>
      <c r="D41" s="58">
        <v>29747</v>
      </c>
      <c r="E41" s="58">
        <v>29825</v>
      </c>
      <c r="F41" s="58"/>
      <c r="G41" s="58"/>
      <c r="H41" s="58"/>
      <c r="I41" s="58"/>
      <c r="J41" s="80" t="s">
        <v>88</v>
      </c>
      <c r="K41" s="80" t="s">
        <v>9</v>
      </c>
      <c r="L41" s="80"/>
      <c r="M41" s="80"/>
      <c r="N41" s="80"/>
      <c r="O41" s="80">
        <v>11.7</v>
      </c>
    </row>
    <row r="42" spans="1:15" x14ac:dyDescent="0.25">
      <c r="A42" s="58" t="s">
        <v>112</v>
      </c>
      <c r="B42" s="58">
        <v>2</v>
      </c>
      <c r="C42" s="58" t="s">
        <v>100</v>
      </c>
      <c r="D42" s="58">
        <v>29747</v>
      </c>
      <c r="E42" s="58">
        <v>29825</v>
      </c>
      <c r="F42" s="58">
        <v>150.314145</v>
      </c>
      <c r="G42" s="58">
        <v>-24.190678999999999</v>
      </c>
      <c r="H42" s="58">
        <v>150.313661</v>
      </c>
      <c r="I42" s="58">
        <v>-24.190134</v>
      </c>
      <c r="J42" s="80" t="s">
        <v>64</v>
      </c>
      <c r="K42" s="80" t="s">
        <v>9</v>
      </c>
      <c r="L42" s="80">
        <v>78</v>
      </c>
      <c r="M42" s="80">
        <v>6</v>
      </c>
      <c r="N42" s="80">
        <v>0.05</v>
      </c>
      <c r="O42" s="80">
        <v>23.4</v>
      </c>
    </row>
    <row r="43" spans="1:15" x14ac:dyDescent="0.25">
      <c r="A43" s="58" t="s">
        <v>112</v>
      </c>
      <c r="B43" s="58">
        <v>2</v>
      </c>
      <c r="C43" s="58" t="s">
        <v>100</v>
      </c>
      <c r="D43" s="58">
        <v>29825</v>
      </c>
      <c r="E43" s="58">
        <v>29902</v>
      </c>
      <c r="F43" s="58">
        <v>150.313661</v>
      </c>
      <c r="G43" s="58">
        <v>-24.190134</v>
      </c>
      <c r="H43" s="58">
        <v>150.31318999999999</v>
      </c>
      <c r="I43" s="58">
        <v>-24.189591</v>
      </c>
      <c r="J43" s="80" t="s">
        <v>66</v>
      </c>
      <c r="K43" s="80" t="s">
        <v>31</v>
      </c>
      <c r="L43" s="80">
        <v>77</v>
      </c>
      <c r="M43" s="80"/>
      <c r="N43" s="80"/>
      <c r="O43" s="80">
        <v>77</v>
      </c>
    </row>
    <row r="44" spans="1:15" x14ac:dyDescent="0.25">
      <c r="A44" s="58" t="s">
        <v>112</v>
      </c>
      <c r="B44" s="58">
        <v>2</v>
      </c>
      <c r="C44" s="58" t="s">
        <v>100</v>
      </c>
      <c r="D44" s="58">
        <v>29947</v>
      </c>
      <c r="E44" s="58">
        <v>30098</v>
      </c>
      <c r="F44" s="58">
        <v>150.312894</v>
      </c>
      <c r="G44" s="58">
        <v>-24.189278000000002</v>
      </c>
      <c r="H44" s="58">
        <v>150.31196499999999</v>
      </c>
      <c r="I44" s="58">
        <v>-24.188210999999999</v>
      </c>
      <c r="J44" s="80" t="s">
        <v>65</v>
      </c>
      <c r="K44" s="80" t="s">
        <v>31</v>
      </c>
      <c r="L44" s="80">
        <v>151</v>
      </c>
      <c r="M44" s="80"/>
      <c r="N44" s="80"/>
      <c r="O44" s="80">
        <v>151</v>
      </c>
    </row>
    <row r="45" spans="1:15" x14ac:dyDescent="0.25">
      <c r="A45" s="58" t="s">
        <v>112</v>
      </c>
      <c r="B45" s="58">
        <v>2</v>
      </c>
      <c r="C45" s="58" t="s">
        <v>100</v>
      </c>
      <c r="D45" s="58">
        <v>30098</v>
      </c>
      <c r="E45" s="58">
        <v>30465</v>
      </c>
      <c r="F45" s="58"/>
      <c r="G45" s="58"/>
      <c r="H45" s="58"/>
      <c r="I45" s="58"/>
      <c r="J45" s="80" t="s">
        <v>88</v>
      </c>
      <c r="K45" s="80" t="s">
        <v>9</v>
      </c>
      <c r="L45" s="80"/>
      <c r="M45" s="80"/>
      <c r="N45" s="80"/>
      <c r="O45" s="80">
        <v>55.05</v>
      </c>
    </row>
    <row r="46" spans="1:15" x14ac:dyDescent="0.25">
      <c r="A46" s="58" t="s">
        <v>112</v>
      </c>
      <c r="B46" s="58">
        <v>2</v>
      </c>
      <c r="C46" s="58" t="s">
        <v>100</v>
      </c>
      <c r="D46" s="58">
        <v>30098</v>
      </c>
      <c r="E46" s="58">
        <v>30465</v>
      </c>
      <c r="F46" s="58">
        <v>150.31196499999999</v>
      </c>
      <c r="G46" s="58">
        <v>-24.188210999999999</v>
      </c>
      <c r="H46" s="58">
        <v>150.309673</v>
      </c>
      <c r="I46" s="58">
        <v>-24.185649000000002</v>
      </c>
      <c r="J46" s="80" t="s">
        <v>64</v>
      </c>
      <c r="K46" s="80" t="s">
        <v>9</v>
      </c>
      <c r="L46" s="80">
        <v>367</v>
      </c>
      <c r="M46" s="80">
        <v>6</v>
      </c>
      <c r="N46" s="80">
        <v>0.05</v>
      </c>
      <c r="O46" s="80">
        <v>110.1</v>
      </c>
    </row>
  </sheetData>
  <autoFilter ref="A2:O10" xr:uid="{36CF9F0C-53FF-4BFE-9FEC-14631ABDD195}">
    <sortState xmlns:xlrd2="http://schemas.microsoft.com/office/spreadsheetml/2017/richdata2" ref="A3:O46">
      <sortCondition ref="D2:D10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99E77-7ACE-4111-9439-0C415E7A0DE0}">
  <sheetPr codeName="Sheet12">
    <tabColor rgb="FFFF0000"/>
    <pageSetUpPr fitToPage="1"/>
  </sheetPr>
  <dimension ref="A1:P34"/>
  <sheetViews>
    <sheetView view="pageBreakPreview" zoomScaleNormal="100" zoomScaleSheetLayoutView="100" workbookViewId="0">
      <selection activeCell="C49" sqref="C49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0" t="s">
        <v>67</v>
      </c>
      <c r="C3" s="2"/>
    </row>
    <row r="4" spans="1:16" ht="15" x14ac:dyDescent="0.2">
      <c r="A4" s="2" t="s">
        <v>68</v>
      </c>
      <c r="B4" s="19">
        <f>Summary!A5</f>
        <v>70</v>
      </c>
      <c r="C4" s="2"/>
    </row>
    <row r="5" spans="1:16" ht="15" x14ac:dyDescent="0.2">
      <c r="A5" s="2" t="s">
        <v>3</v>
      </c>
      <c r="B5" s="3" t="str">
        <f>Summary!C5</f>
        <v>Buneru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Summary!D5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116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1277</v>
      </c>
      <c r="E29" s="8"/>
      <c r="F29" s="10">
        <f t="shared" ref="F29:F31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947.5</v>
      </c>
      <c r="E30" s="8"/>
      <c r="F30" s="10">
        <f>E30*D30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90</v>
      </c>
      <c r="C31" s="8" t="s">
        <v>9</v>
      </c>
      <c r="D31" s="38">
        <v>473.75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/>
      <c r="B32" s="8"/>
      <c r="C32" s="8"/>
      <c r="D32" s="38"/>
      <c r="E32" s="8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A2D984B1-D7F6-46C2-960A-FA18A0DBAC82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AB5C-D19F-4656-8062-30AD76152D85}">
  <sheetPr>
    <tabColor rgb="FFB0E2D5"/>
    <pageSetUpPr fitToPage="1"/>
  </sheetPr>
  <dimension ref="A1:O20"/>
  <sheetViews>
    <sheetView showGridLines="0" zoomScaleNormal="100" workbookViewId="0">
      <pane ySplit="2" topLeftCell="A3" activePane="bottomLeft" state="frozen"/>
      <selection activeCell="B28" sqref="B28:B30"/>
      <selection pane="bottomLeft" activeCell="I51" sqref="I51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47.25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59</v>
      </c>
      <c r="B3" s="78">
        <v>1</v>
      </c>
      <c r="C3" s="78" t="s">
        <v>93</v>
      </c>
      <c r="D3" s="78">
        <v>1017</v>
      </c>
      <c r="E3" s="78">
        <v>80</v>
      </c>
      <c r="F3" s="78"/>
      <c r="G3" s="78"/>
      <c r="H3" s="78"/>
      <c r="I3" s="78"/>
      <c r="J3" s="79" t="s">
        <v>88</v>
      </c>
      <c r="K3" s="79" t="s">
        <v>9</v>
      </c>
      <c r="L3" s="79"/>
      <c r="M3" s="79"/>
      <c r="N3" s="79"/>
      <c r="O3" s="79">
        <v>117.125</v>
      </c>
    </row>
    <row r="4" spans="1:15" x14ac:dyDescent="0.25">
      <c r="A4" s="78" t="s">
        <v>59</v>
      </c>
      <c r="B4" s="78">
        <v>1</v>
      </c>
      <c r="C4" s="78" t="s">
        <v>93</v>
      </c>
      <c r="D4" s="78">
        <v>1017</v>
      </c>
      <c r="E4" s="78">
        <v>80</v>
      </c>
      <c r="F4" s="78">
        <v>150.16076799999999</v>
      </c>
      <c r="G4" s="78">
        <v>-23.958556999999999</v>
      </c>
      <c r="H4" s="78">
        <v>150.16977</v>
      </c>
      <c r="I4" s="78">
        <v>-23.959980999999999</v>
      </c>
      <c r="J4" s="79" t="s">
        <v>64</v>
      </c>
      <c r="K4" s="79" t="s">
        <v>9</v>
      </c>
      <c r="L4" s="79">
        <v>937</v>
      </c>
      <c r="M4" s="79">
        <v>5</v>
      </c>
      <c r="N4" s="79">
        <v>0.05</v>
      </c>
      <c r="O4" s="79">
        <v>234.25</v>
      </c>
    </row>
    <row r="5" spans="1:15" x14ac:dyDescent="0.25">
      <c r="A5" s="78" t="s">
        <v>59</v>
      </c>
      <c r="B5" s="78">
        <v>1</v>
      </c>
      <c r="C5" s="78" t="s">
        <v>93</v>
      </c>
      <c r="D5" s="78">
        <v>1293</v>
      </c>
      <c r="E5" s="78">
        <v>1058</v>
      </c>
      <c r="F5" s="78">
        <v>150.15804900000001</v>
      </c>
      <c r="G5" s="78">
        <v>-23.958331000000001</v>
      </c>
      <c r="H5" s="78">
        <v>150.16036299999999</v>
      </c>
      <c r="I5" s="78">
        <v>-23.958525000000002</v>
      </c>
      <c r="J5" s="79" t="s">
        <v>66</v>
      </c>
      <c r="K5" s="79" t="s">
        <v>31</v>
      </c>
      <c r="L5" s="79">
        <v>235</v>
      </c>
      <c r="M5" s="79"/>
      <c r="N5" s="79"/>
      <c r="O5" s="79">
        <v>235</v>
      </c>
    </row>
    <row r="6" spans="1:15" x14ac:dyDescent="0.25">
      <c r="A6" s="78" t="s">
        <v>59</v>
      </c>
      <c r="B6" s="78">
        <v>1</v>
      </c>
      <c r="C6" s="78" t="s">
        <v>93</v>
      </c>
      <c r="D6" s="78">
        <v>1823</v>
      </c>
      <c r="E6" s="78">
        <v>1293</v>
      </c>
      <c r="F6" s="78"/>
      <c r="G6" s="78"/>
      <c r="H6" s="78"/>
      <c r="I6" s="78"/>
      <c r="J6" s="79" t="s">
        <v>88</v>
      </c>
      <c r="K6" s="79" t="s">
        <v>9</v>
      </c>
      <c r="L6" s="79"/>
      <c r="M6" s="79"/>
      <c r="N6" s="79"/>
      <c r="O6" s="79">
        <v>66.25</v>
      </c>
    </row>
    <row r="7" spans="1:15" x14ac:dyDescent="0.25">
      <c r="A7" s="78" t="s">
        <v>59</v>
      </c>
      <c r="B7" s="78">
        <v>1</v>
      </c>
      <c r="C7" s="78" t="s">
        <v>93</v>
      </c>
      <c r="D7" s="78">
        <v>1823</v>
      </c>
      <c r="E7" s="78">
        <v>1293</v>
      </c>
      <c r="F7" s="78">
        <v>150.15285800000001</v>
      </c>
      <c r="G7" s="78">
        <v>-23.957719000000001</v>
      </c>
      <c r="H7" s="78">
        <v>150.15804900000001</v>
      </c>
      <c r="I7" s="78">
        <v>-23.958331000000001</v>
      </c>
      <c r="J7" s="79" t="s">
        <v>64</v>
      </c>
      <c r="K7" s="79" t="s">
        <v>9</v>
      </c>
      <c r="L7" s="79">
        <v>530</v>
      </c>
      <c r="M7" s="79">
        <v>5</v>
      </c>
      <c r="N7" s="79">
        <v>0.05</v>
      </c>
      <c r="O7" s="79">
        <v>132.5</v>
      </c>
    </row>
    <row r="8" spans="1:15" x14ac:dyDescent="0.25">
      <c r="A8" s="78" t="s">
        <v>59</v>
      </c>
      <c r="B8" s="78">
        <v>1</v>
      </c>
      <c r="C8" s="78" t="s">
        <v>93</v>
      </c>
      <c r="D8" s="78">
        <v>3696</v>
      </c>
      <c r="E8" s="78">
        <v>3051</v>
      </c>
      <c r="F8" s="78">
        <v>150.134556</v>
      </c>
      <c r="G8" s="78">
        <v>-23.955200000000001</v>
      </c>
      <c r="H8" s="78">
        <v>150.140861</v>
      </c>
      <c r="I8" s="78">
        <v>-23.956037999999999</v>
      </c>
      <c r="J8" s="79" t="s">
        <v>66</v>
      </c>
      <c r="K8" s="79" t="s">
        <v>31</v>
      </c>
      <c r="L8" s="79">
        <v>645</v>
      </c>
      <c r="M8" s="79">
        <v>0</v>
      </c>
      <c r="N8" s="79">
        <v>0</v>
      </c>
      <c r="O8" s="79">
        <v>645</v>
      </c>
    </row>
    <row r="9" spans="1:15" x14ac:dyDescent="0.25">
      <c r="A9" s="78" t="s">
        <v>59</v>
      </c>
      <c r="B9" s="78">
        <v>1</v>
      </c>
      <c r="C9" s="78" t="s">
        <v>93</v>
      </c>
      <c r="D9" s="78">
        <v>4093</v>
      </c>
      <c r="E9" s="78">
        <v>3696</v>
      </c>
      <c r="F9" s="78">
        <v>150.13066699999999</v>
      </c>
      <c r="G9" s="78">
        <v>-23.954764000000001</v>
      </c>
      <c r="H9" s="78">
        <v>150.134556</v>
      </c>
      <c r="I9" s="78">
        <v>-23.955200000000001</v>
      </c>
      <c r="J9" s="79" t="s">
        <v>66</v>
      </c>
      <c r="K9" s="79" t="s">
        <v>31</v>
      </c>
      <c r="L9" s="79">
        <v>397</v>
      </c>
      <c r="M9" s="79"/>
      <c r="N9" s="79"/>
      <c r="O9" s="79">
        <v>397</v>
      </c>
    </row>
    <row r="10" spans="1:15" x14ac:dyDescent="0.25">
      <c r="A10" s="78" t="s">
        <v>59</v>
      </c>
      <c r="B10" s="78">
        <v>1</v>
      </c>
      <c r="C10" s="78" t="s">
        <v>93</v>
      </c>
      <c r="D10" s="78">
        <v>4349</v>
      </c>
      <c r="E10" s="78">
        <v>4093</v>
      </c>
      <c r="F10" s="78"/>
      <c r="G10" s="78"/>
      <c r="H10" s="78"/>
      <c r="I10" s="78"/>
      <c r="J10" s="79" t="s">
        <v>88</v>
      </c>
      <c r="K10" s="79" t="s">
        <v>9</v>
      </c>
      <c r="L10" s="79"/>
      <c r="M10" s="79"/>
      <c r="N10" s="79"/>
      <c r="O10" s="79">
        <v>32</v>
      </c>
    </row>
    <row r="11" spans="1:15" x14ac:dyDescent="0.25">
      <c r="A11" s="78" t="s">
        <v>59</v>
      </c>
      <c r="B11" s="78">
        <v>1</v>
      </c>
      <c r="C11" s="78" t="s">
        <v>93</v>
      </c>
      <c r="D11" s="78">
        <v>4349</v>
      </c>
      <c r="E11" s="78">
        <v>4093</v>
      </c>
      <c r="F11" s="78">
        <v>150.12816000000001</v>
      </c>
      <c r="G11" s="78">
        <v>-23.954502000000002</v>
      </c>
      <c r="H11" s="78">
        <v>150.13066699999999</v>
      </c>
      <c r="I11" s="78">
        <v>-23.954764000000001</v>
      </c>
      <c r="J11" s="79" t="s">
        <v>64</v>
      </c>
      <c r="K11" s="79" t="s">
        <v>9</v>
      </c>
      <c r="L11" s="79">
        <v>256</v>
      </c>
      <c r="M11" s="79">
        <v>5</v>
      </c>
      <c r="N11" s="79">
        <v>0.05</v>
      </c>
      <c r="O11" s="79">
        <v>64</v>
      </c>
    </row>
    <row r="12" spans="1:15" x14ac:dyDescent="0.25">
      <c r="A12" s="78" t="s">
        <v>59</v>
      </c>
      <c r="B12" s="78">
        <v>1</v>
      </c>
      <c r="C12" s="78" t="s">
        <v>93</v>
      </c>
      <c r="D12" s="78">
        <v>4947</v>
      </c>
      <c r="E12" s="78">
        <v>4349</v>
      </c>
      <c r="F12" s="78"/>
      <c r="G12" s="78"/>
      <c r="H12" s="78"/>
      <c r="I12" s="78"/>
      <c r="J12" s="79" t="s">
        <v>88</v>
      </c>
      <c r="K12" s="79" t="s">
        <v>9</v>
      </c>
      <c r="L12" s="79"/>
      <c r="M12" s="79"/>
      <c r="N12" s="79"/>
      <c r="O12" s="79">
        <v>74.75</v>
      </c>
    </row>
    <row r="13" spans="1:15" x14ac:dyDescent="0.25">
      <c r="A13" s="78" t="s">
        <v>59</v>
      </c>
      <c r="B13" s="78">
        <v>1</v>
      </c>
      <c r="C13" s="78" t="s">
        <v>93</v>
      </c>
      <c r="D13" s="78">
        <v>4947</v>
      </c>
      <c r="E13" s="78">
        <v>4349</v>
      </c>
      <c r="F13" s="78">
        <v>150.122514</v>
      </c>
      <c r="G13" s="78">
        <v>-23.953434999999999</v>
      </c>
      <c r="H13" s="78">
        <v>150.12816000000001</v>
      </c>
      <c r="I13" s="78">
        <v>-23.954502000000002</v>
      </c>
      <c r="J13" s="79" t="s">
        <v>64</v>
      </c>
      <c r="K13" s="79" t="s">
        <v>9</v>
      </c>
      <c r="L13" s="79">
        <v>598</v>
      </c>
      <c r="M13" s="79">
        <v>5</v>
      </c>
      <c r="N13" s="79">
        <v>0.05</v>
      </c>
      <c r="O13" s="79">
        <v>149.5</v>
      </c>
    </row>
    <row r="14" spans="1:15" x14ac:dyDescent="0.25">
      <c r="A14" s="78" t="s">
        <v>59</v>
      </c>
      <c r="B14" s="78">
        <v>1</v>
      </c>
      <c r="C14" s="78" t="s">
        <v>93</v>
      </c>
      <c r="D14" s="78">
        <v>5334</v>
      </c>
      <c r="E14" s="78">
        <v>4981</v>
      </c>
      <c r="F14" s="78"/>
      <c r="G14" s="78"/>
      <c r="H14" s="78"/>
      <c r="I14" s="78"/>
      <c r="J14" s="79" t="s">
        <v>88</v>
      </c>
      <c r="K14" s="79" t="s">
        <v>9</v>
      </c>
      <c r="L14" s="79"/>
      <c r="M14" s="79"/>
      <c r="N14" s="79"/>
      <c r="O14" s="79">
        <v>44.125</v>
      </c>
    </row>
    <row r="15" spans="1:15" x14ac:dyDescent="0.25">
      <c r="A15" s="78" t="s">
        <v>59</v>
      </c>
      <c r="B15" s="78">
        <v>1</v>
      </c>
      <c r="C15" s="78" t="s">
        <v>93</v>
      </c>
      <c r="D15" s="78">
        <v>5334</v>
      </c>
      <c r="E15" s="78">
        <v>4981</v>
      </c>
      <c r="F15" s="78">
        <v>150.11883700000001</v>
      </c>
      <c r="G15" s="78">
        <v>-23.952593</v>
      </c>
      <c r="H15" s="78">
        <v>150.12218999999999</v>
      </c>
      <c r="I15" s="78">
        <v>-23.953361000000001</v>
      </c>
      <c r="J15" s="79" t="s">
        <v>64</v>
      </c>
      <c r="K15" s="79" t="s">
        <v>9</v>
      </c>
      <c r="L15" s="79">
        <v>353</v>
      </c>
      <c r="M15" s="79">
        <v>5</v>
      </c>
      <c r="N15" s="79">
        <v>0.05</v>
      </c>
      <c r="O15" s="79">
        <v>88.25</v>
      </c>
    </row>
    <row r="16" spans="1:15" x14ac:dyDescent="0.25">
      <c r="A16" s="78" t="s">
        <v>59</v>
      </c>
      <c r="B16" s="78">
        <v>1</v>
      </c>
      <c r="C16" s="78" t="s">
        <v>93</v>
      </c>
      <c r="D16" s="78">
        <v>6098</v>
      </c>
      <c r="E16" s="78">
        <v>5334</v>
      </c>
      <c r="F16" s="78"/>
      <c r="G16" s="78"/>
      <c r="H16" s="78"/>
      <c r="I16" s="78"/>
      <c r="J16" s="79" t="s">
        <v>88</v>
      </c>
      <c r="K16" s="79" t="s">
        <v>9</v>
      </c>
      <c r="L16" s="79"/>
      <c r="M16" s="79"/>
      <c r="N16" s="79"/>
      <c r="O16" s="79">
        <v>95.5</v>
      </c>
    </row>
    <row r="17" spans="1:15" x14ac:dyDescent="0.25">
      <c r="A17" s="78" t="s">
        <v>59</v>
      </c>
      <c r="B17" s="78">
        <v>1</v>
      </c>
      <c r="C17" s="78" t="s">
        <v>93</v>
      </c>
      <c r="D17" s="78">
        <v>6098</v>
      </c>
      <c r="E17" s="78">
        <v>5334</v>
      </c>
      <c r="F17" s="78">
        <v>150.11161100000001</v>
      </c>
      <c r="G17" s="78">
        <v>-23.950917</v>
      </c>
      <c r="H17" s="78">
        <v>150.11883700000001</v>
      </c>
      <c r="I17" s="78">
        <v>-23.952593</v>
      </c>
      <c r="J17" s="79" t="s">
        <v>64</v>
      </c>
      <c r="K17" s="79" t="s">
        <v>9</v>
      </c>
      <c r="L17" s="79">
        <v>764</v>
      </c>
      <c r="M17" s="79">
        <v>5</v>
      </c>
      <c r="N17" s="79">
        <v>0.05</v>
      </c>
      <c r="O17" s="79">
        <v>191</v>
      </c>
    </row>
    <row r="18" spans="1:15" x14ac:dyDescent="0.25">
      <c r="A18" s="78" t="s">
        <v>59</v>
      </c>
      <c r="B18" s="78">
        <v>1</v>
      </c>
      <c r="C18" s="78" t="s">
        <v>93</v>
      </c>
      <c r="D18" s="78">
        <v>6214</v>
      </c>
      <c r="E18" s="78">
        <v>6098</v>
      </c>
      <c r="F18" s="78">
        <v>150.11054899999999</v>
      </c>
      <c r="G18" s="78">
        <v>-23.950721000000001</v>
      </c>
      <c r="H18" s="78">
        <v>150.11161100000001</v>
      </c>
      <c r="I18" s="78">
        <v>-23.950917</v>
      </c>
      <c r="J18" s="79" t="s">
        <v>65</v>
      </c>
      <c r="K18" s="79" t="s">
        <v>31</v>
      </c>
      <c r="L18" s="79">
        <v>116</v>
      </c>
      <c r="M18" s="79"/>
      <c r="N18" s="79"/>
      <c r="O18" s="79">
        <v>116</v>
      </c>
    </row>
    <row r="19" spans="1:15" x14ac:dyDescent="0.25">
      <c r="A19" s="78" t="s">
        <v>59</v>
      </c>
      <c r="B19" s="78">
        <v>1</v>
      </c>
      <c r="C19" s="78" t="s">
        <v>93</v>
      </c>
      <c r="D19" s="78">
        <v>6566</v>
      </c>
      <c r="E19" s="78">
        <v>6214</v>
      </c>
      <c r="F19" s="78"/>
      <c r="G19" s="78"/>
      <c r="H19" s="78"/>
      <c r="I19" s="78"/>
      <c r="J19" s="79" t="s">
        <v>88</v>
      </c>
      <c r="K19" s="79" t="s">
        <v>9</v>
      </c>
      <c r="L19" s="79"/>
      <c r="M19" s="79"/>
      <c r="N19" s="79"/>
      <c r="O19" s="79">
        <v>44</v>
      </c>
    </row>
    <row r="20" spans="1:15" x14ac:dyDescent="0.25">
      <c r="A20" s="78" t="s">
        <v>59</v>
      </c>
      <c r="B20" s="78">
        <v>1</v>
      </c>
      <c r="C20" s="78" t="s">
        <v>93</v>
      </c>
      <c r="D20" s="78">
        <v>6566</v>
      </c>
      <c r="E20" s="78">
        <v>6214</v>
      </c>
      <c r="F20" s="78">
        <v>150.107879</v>
      </c>
      <c r="G20" s="78">
        <v>-23.948785000000001</v>
      </c>
      <c r="H20" s="78">
        <v>150.11054899999999</v>
      </c>
      <c r="I20" s="78">
        <v>-23.950721000000001</v>
      </c>
      <c r="J20" s="79" t="s">
        <v>64</v>
      </c>
      <c r="K20" s="79" t="s">
        <v>9</v>
      </c>
      <c r="L20" s="79">
        <v>352</v>
      </c>
      <c r="M20" s="79">
        <v>5</v>
      </c>
      <c r="N20" s="79">
        <v>0.05</v>
      </c>
      <c r="O20" s="79">
        <v>88</v>
      </c>
    </row>
  </sheetData>
  <autoFilter ref="A2:O6" xr:uid="{36CF9F0C-53FF-4BFE-9FEC-14631ABDD195}">
    <sortState xmlns:xlrd2="http://schemas.microsoft.com/office/spreadsheetml/2017/richdata2" ref="A3:O20">
      <sortCondition ref="D2:D6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F63-0A48-40B1-AECC-0E8A32FB4B4D}">
  <sheetPr codeName="Sheet14">
    <tabColor rgb="FFFF0000"/>
    <pageSetUpPr fitToPage="1"/>
  </sheetPr>
  <dimension ref="A1:P34"/>
  <sheetViews>
    <sheetView view="pageBreakPreview" zoomScaleNormal="100" zoomScaleSheetLayoutView="100" workbookViewId="0">
      <selection activeCell="E46" sqref="E46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Summary!A6</f>
        <v>356</v>
      </c>
      <c r="C4" s="2"/>
    </row>
    <row r="5" spans="1:16" ht="15" x14ac:dyDescent="0.2">
      <c r="A5" s="2" t="s">
        <v>3</v>
      </c>
      <c r="B5" s="3" t="str">
        <f>Summary!C6</f>
        <v>Mullers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Summary!D6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3199</v>
      </c>
      <c r="E28" s="8"/>
      <c r="F28" s="10">
        <f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2421</v>
      </c>
      <c r="E29" s="8"/>
      <c r="F29" s="10">
        <f t="shared" ref="F29:F31" si="1">E29*D29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1759.2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63</v>
      </c>
      <c r="C31" s="8" t="s">
        <v>9</v>
      </c>
      <c r="D31" s="38">
        <v>295.8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 t="s">
        <v>57</v>
      </c>
      <c r="B32" s="8" t="s">
        <v>90</v>
      </c>
      <c r="C32" s="8" t="s">
        <v>9</v>
      </c>
      <c r="D32" s="38">
        <v>879.6</v>
      </c>
      <c r="E32" s="8"/>
      <c r="F32" s="10">
        <f>E32*D32</f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98531D4A-39C9-4F71-8DBA-E046C278A3D2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A75E-3616-468D-AC65-888F5EA1D9CB}">
  <sheetPr>
    <tabColor rgb="FFB0E2D5"/>
    <pageSetUpPr fitToPage="1"/>
  </sheetPr>
  <dimension ref="A1:O83"/>
  <sheetViews>
    <sheetView showGridLines="0" zoomScaleNormal="100" workbookViewId="0">
      <pane ySplit="2" topLeftCell="A3" activePane="bottomLeft" state="frozen"/>
      <selection activeCell="B28" sqref="B28:B30"/>
      <selection pane="bottomLeft" activeCell="J93" sqref="J93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42.75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78" t="s">
        <v>60</v>
      </c>
      <c r="B3" s="78">
        <v>1</v>
      </c>
      <c r="C3" s="78" t="s">
        <v>73</v>
      </c>
      <c r="D3" s="78">
        <v>161</v>
      </c>
      <c r="E3" s="78">
        <v>33</v>
      </c>
      <c r="F3" s="78"/>
      <c r="G3" s="78"/>
      <c r="H3" s="78"/>
      <c r="I3" s="78"/>
      <c r="J3" s="79" t="s">
        <v>88</v>
      </c>
      <c r="K3" s="79" t="s">
        <v>9</v>
      </c>
      <c r="L3" s="79"/>
      <c r="M3" s="79"/>
      <c r="N3" s="79"/>
      <c r="O3" s="79">
        <v>12.8</v>
      </c>
    </row>
    <row r="4" spans="1:15" x14ac:dyDescent="0.25">
      <c r="A4" s="78" t="s">
        <v>60</v>
      </c>
      <c r="B4" s="78">
        <v>1</v>
      </c>
      <c r="C4" s="78" t="s">
        <v>73</v>
      </c>
      <c r="D4" s="78">
        <v>161</v>
      </c>
      <c r="E4" s="78">
        <v>33</v>
      </c>
      <c r="F4" s="78">
        <v>150.15436099999999</v>
      </c>
      <c r="G4" s="78">
        <v>-23.985299999999999</v>
      </c>
      <c r="H4" s="78">
        <v>150.15560600000001</v>
      </c>
      <c r="I4" s="78">
        <v>-23.985471</v>
      </c>
      <c r="J4" s="79" t="s">
        <v>64</v>
      </c>
      <c r="K4" s="79" t="s">
        <v>9</v>
      </c>
      <c r="L4" s="79">
        <v>128</v>
      </c>
      <c r="M4" s="79">
        <v>4</v>
      </c>
      <c r="N4" s="79">
        <v>0.05</v>
      </c>
      <c r="O4" s="79">
        <v>25.6</v>
      </c>
    </row>
    <row r="5" spans="1:15" x14ac:dyDescent="0.25">
      <c r="A5" s="78" t="s">
        <v>60</v>
      </c>
      <c r="B5" s="78">
        <v>1</v>
      </c>
      <c r="C5" s="78" t="s">
        <v>73</v>
      </c>
      <c r="D5" s="78">
        <v>590</v>
      </c>
      <c r="E5" s="78">
        <v>161</v>
      </c>
      <c r="F5" s="78">
        <v>150.15018699999999</v>
      </c>
      <c r="G5" s="78">
        <v>-23.984725999999998</v>
      </c>
      <c r="H5" s="78">
        <v>150.15436099999999</v>
      </c>
      <c r="I5" s="78">
        <v>-23.985299999999999</v>
      </c>
      <c r="J5" s="79" t="s">
        <v>66</v>
      </c>
      <c r="K5" s="79" t="s">
        <v>31</v>
      </c>
      <c r="L5" s="79">
        <v>429</v>
      </c>
      <c r="M5" s="79"/>
      <c r="N5" s="79"/>
      <c r="O5" s="79">
        <v>429</v>
      </c>
    </row>
    <row r="6" spans="1:15" x14ac:dyDescent="0.25">
      <c r="A6" s="78" t="s">
        <v>60</v>
      </c>
      <c r="B6" s="78">
        <v>1</v>
      </c>
      <c r="C6" s="78" t="s">
        <v>73</v>
      </c>
      <c r="D6" s="78">
        <v>633</v>
      </c>
      <c r="E6" s="78">
        <v>590</v>
      </c>
      <c r="F6" s="78">
        <v>150.14977099999999</v>
      </c>
      <c r="G6" s="78">
        <v>-23.984669</v>
      </c>
      <c r="H6" s="78">
        <v>150.15018699999999</v>
      </c>
      <c r="I6" s="78">
        <v>-23.984725999999998</v>
      </c>
      <c r="J6" s="79" t="s">
        <v>63</v>
      </c>
      <c r="K6" s="79" t="s">
        <v>9</v>
      </c>
      <c r="L6" s="79">
        <v>43</v>
      </c>
      <c r="M6" s="79">
        <v>4</v>
      </c>
      <c r="N6" s="79">
        <v>7.4999999999999997E-2</v>
      </c>
      <c r="O6" s="79">
        <v>12.9</v>
      </c>
    </row>
    <row r="7" spans="1:15" x14ac:dyDescent="0.25">
      <c r="A7" s="78" t="s">
        <v>60</v>
      </c>
      <c r="B7" s="78">
        <v>1</v>
      </c>
      <c r="C7" s="78" t="s">
        <v>73</v>
      </c>
      <c r="D7" s="78">
        <v>1406</v>
      </c>
      <c r="E7" s="78">
        <v>633</v>
      </c>
      <c r="F7" s="78">
        <v>150.14224999999999</v>
      </c>
      <c r="G7" s="78">
        <v>-23.983678000000001</v>
      </c>
      <c r="H7" s="78">
        <v>150.14977099999999</v>
      </c>
      <c r="I7" s="78">
        <v>-23.984669</v>
      </c>
      <c r="J7" s="79" t="s">
        <v>65</v>
      </c>
      <c r="K7" s="79" t="s">
        <v>31</v>
      </c>
      <c r="L7" s="79">
        <v>773</v>
      </c>
      <c r="M7" s="79"/>
      <c r="N7" s="79"/>
      <c r="O7" s="79">
        <v>773</v>
      </c>
    </row>
    <row r="8" spans="1:15" x14ac:dyDescent="0.25">
      <c r="A8" s="78" t="s">
        <v>60</v>
      </c>
      <c r="B8" s="78">
        <v>1</v>
      </c>
      <c r="C8" s="78" t="s">
        <v>73</v>
      </c>
      <c r="D8" s="78">
        <v>2049</v>
      </c>
      <c r="E8" s="78">
        <v>1406</v>
      </c>
      <c r="F8" s="78">
        <v>150.13598099999999</v>
      </c>
      <c r="G8" s="78">
        <v>-23.983084999999999</v>
      </c>
      <c r="H8" s="78">
        <v>150.14224999999999</v>
      </c>
      <c r="I8" s="78">
        <v>-23.983678000000001</v>
      </c>
      <c r="J8" s="79" t="s">
        <v>65</v>
      </c>
      <c r="K8" s="79" t="s">
        <v>31</v>
      </c>
      <c r="L8" s="79">
        <v>643</v>
      </c>
      <c r="M8" s="79"/>
      <c r="N8" s="79"/>
      <c r="O8" s="79">
        <v>643</v>
      </c>
    </row>
    <row r="9" spans="1:15" x14ac:dyDescent="0.25">
      <c r="A9" s="78" t="s">
        <v>60</v>
      </c>
      <c r="B9" s="78">
        <v>1</v>
      </c>
      <c r="C9" s="78" t="s">
        <v>73</v>
      </c>
      <c r="D9" s="78">
        <v>2857</v>
      </c>
      <c r="E9" s="78">
        <v>2159</v>
      </c>
      <c r="F9" s="78">
        <v>150.12837099999999</v>
      </c>
      <c r="G9" s="78">
        <v>-23.983827999999999</v>
      </c>
      <c r="H9" s="78">
        <v>150.13495499999999</v>
      </c>
      <c r="I9" s="78">
        <v>-23.983419999999999</v>
      </c>
      <c r="J9" s="79" t="s">
        <v>65</v>
      </c>
      <c r="K9" s="79" t="s">
        <v>31</v>
      </c>
      <c r="L9" s="79">
        <v>698</v>
      </c>
      <c r="M9" s="79"/>
      <c r="N9" s="79"/>
      <c r="O9" s="79">
        <v>698</v>
      </c>
    </row>
    <row r="10" spans="1:15" x14ac:dyDescent="0.25">
      <c r="A10" s="78" t="s">
        <v>60</v>
      </c>
      <c r="B10" s="78">
        <v>1</v>
      </c>
      <c r="C10" s="78" t="s">
        <v>73</v>
      </c>
      <c r="D10" s="78">
        <v>2974</v>
      </c>
      <c r="E10" s="78">
        <v>2892</v>
      </c>
      <c r="F10" s="78">
        <v>150.12723700000001</v>
      </c>
      <c r="G10" s="78">
        <v>-23.983798</v>
      </c>
      <c r="H10" s="78">
        <v>150.128041</v>
      </c>
      <c r="I10" s="78">
        <v>-23.983771999999998</v>
      </c>
      <c r="J10" s="79" t="s">
        <v>63</v>
      </c>
      <c r="K10" s="79" t="s">
        <v>9</v>
      </c>
      <c r="L10" s="79">
        <v>82</v>
      </c>
      <c r="M10" s="79">
        <v>4</v>
      </c>
      <c r="N10" s="79">
        <v>7.4999999999999997E-2</v>
      </c>
      <c r="O10" s="79">
        <v>24.6</v>
      </c>
    </row>
    <row r="11" spans="1:15" x14ac:dyDescent="0.25">
      <c r="A11" s="78" t="s">
        <v>60</v>
      </c>
      <c r="B11" s="78">
        <v>1</v>
      </c>
      <c r="C11" s="78" t="s">
        <v>73</v>
      </c>
      <c r="D11" s="78">
        <v>3162</v>
      </c>
      <c r="E11" s="78">
        <v>2974</v>
      </c>
      <c r="F11" s="78">
        <v>150.125394</v>
      </c>
      <c r="G11" s="78">
        <v>-23.983881</v>
      </c>
      <c r="H11" s="78">
        <v>150.12723700000001</v>
      </c>
      <c r="I11" s="78">
        <v>-23.983798</v>
      </c>
      <c r="J11" s="79" t="s">
        <v>66</v>
      </c>
      <c r="K11" s="79" t="s">
        <v>31</v>
      </c>
      <c r="L11" s="79">
        <v>188</v>
      </c>
      <c r="M11" s="79"/>
      <c r="N11" s="79"/>
      <c r="O11" s="79">
        <v>188</v>
      </c>
    </row>
    <row r="12" spans="1:15" x14ac:dyDescent="0.25">
      <c r="A12" s="78" t="s">
        <v>60</v>
      </c>
      <c r="B12" s="78">
        <v>1</v>
      </c>
      <c r="C12" s="78" t="s">
        <v>73</v>
      </c>
      <c r="D12" s="78">
        <v>3362</v>
      </c>
      <c r="E12" s="78">
        <v>3162</v>
      </c>
      <c r="F12" s="78">
        <v>150.12343200000001</v>
      </c>
      <c r="G12" s="78">
        <v>-23.983975999999998</v>
      </c>
      <c r="H12" s="78">
        <v>150.125394</v>
      </c>
      <c r="I12" s="78">
        <v>-23.983881</v>
      </c>
      <c r="J12" s="79" t="s">
        <v>66</v>
      </c>
      <c r="K12" s="79" t="s">
        <v>31</v>
      </c>
      <c r="L12" s="79">
        <v>200</v>
      </c>
      <c r="M12" s="79"/>
      <c r="N12" s="79"/>
      <c r="O12" s="79">
        <v>200</v>
      </c>
    </row>
    <row r="13" spans="1:15" x14ac:dyDescent="0.25">
      <c r="A13" s="78" t="s">
        <v>60</v>
      </c>
      <c r="B13" s="78">
        <v>1</v>
      </c>
      <c r="C13" s="78" t="s">
        <v>73</v>
      </c>
      <c r="D13" s="78">
        <v>3935</v>
      </c>
      <c r="E13" s="78">
        <v>3761</v>
      </c>
      <c r="F13" s="78"/>
      <c r="G13" s="78"/>
      <c r="H13" s="78"/>
      <c r="I13" s="78"/>
      <c r="J13" s="79" t="s">
        <v>88</v>
      </c>
      <c r="K13" s="79" t="s">
        <v>9</v>
      </c>
      <c r="L13" s="79"/>
      <c r="M13" s="79"/>
      <c r="N13" s="79"/>
      <c r="O13" s="79">
        <v>17.399999999999999</v>
      </c>
    </row>
    <row r="14" spans="1:15" x14ac:dyDescent="0.25">
      <c r="A14" s="78" t="s">
        <v>60</v>
      </c>
      <c r="B14" s="78">
        <v>1</v>
      </c>
      <c r="C14" s="78" t="s">
        <v>73</v>
      </c>
      <c r="D14" s="78">
        <v>3935</v>
      </c>
      <c r="E14" s="78">
        <v>3761</v>
      </c>
      <c r="F14" s="78">
        <v>150.11781199999999</v>
      </c>
      <c r="G14" s="78">
        <v>-23.983913000000001</v>
      </c>
      <c r="H14" s="78">
        <v>150.11951999999999</v>
      </c>
      <c r="I14" s="78">
        <v>-23.983816999999998</v>
      </c>
      <c r="J14" s="79" t="s">
        <v>64</v>
      </c>
      <c r="K14" s="79" t="s">
        <v>9</v>
      </c>
      <c r="L14" s="79">
        <v>174</v>
      </c>
      <c r="M14" s="79">
        <v>4</v>
      </c>
      <c r="N14" s="79">
        <v>0.05</v>
      </c>
      <c r="O14" s="79">
        <v>34.799999999999997</v>
      </c>
    </row>
    <row r="15" spans="1:15" x14ac:dyDescent="0.25">
      <c r="A15" s="78" t="s">
        <v>60</v>
      </c>
      <c r="B15" s="78">
        <v>1</v>
      </c>
      <c r="C15" s="78" t="s">
        <v>73</v>
      </c>
      <c r="D15" s="78">
        <v>4431</v>
      </c>
      <c r="E15" s="78">
        <v>3935</v>
      </c>
      <c r="F15" s="78"/>
      <c r="G15" s="78"/>
      <c r="H15" s="78"/>
      <c r="I15" s="78"/>
      <c r="J15" s="79" t="s">
        <v>88</v>
      </c>
      <c r="K15" s="79" t="s">
        <v>9</v>
      </c>
      <c r="L15" s="79"/>
      <c r="M15" s="79"/>
      <c r="N15" s="79"/>
      <c r="O15" s="79">
        <v>49.6</v>
      </c>
    </row>
    <row r="16" spans="1:15" x14ac:dyDescent="0.25">
      <c r="A16" s="78" t="s">
        <v>60</v>
      </c>
      <c r="B16" s="78">
        <v>1</v>
      </c>
      <c r="C16" s="78" t="s">
        <v>73</v>
      </c>
      <c r="D16" s="78">
        <v>4431</v>
      </c>
      <c r="E16" s="78">
        <v>3935</v>
      </c>
      <c r="F16" s="78">
        <v>150.11328499999999</v>
      </c>
      <c r="G16" s="78">
        <v>-23.982399000000001</v>
      </c>
      <c r="H16" s="78">
        <v>150.11781199999999</v>
      </c>
      <c r="I16" s="78">
        <v>-23.983913000000001</v>
      </c>
      <c r="J16" s="79" t="s">
        <v>64</v>
      </c>
      <c r="K16" s="79" t="s">
        <v>9</v>
      </c>
      <c r="L16" s="79">
        <v>496</v>
      </c>
      <c r="M16" s="79">
        <v>4</v>
      </c>
      <c r="N16" s="79">
        <v>0.05</v>
      </c>
      <c r="O16" s="79">
        <v>99.2</v>
      </c>
    </row>
    <row r="17" spans="1:15" x14ac:dyDescent="0.25">
      <c r="A17" s="78" t="s">
        <v>60</v>
      </c>
      <c r="B17" s="78">
        <v>1</v>
      </c>
      <c r="C17" s="78" t="s">
        <v>73</v>
      </c>
      <c r="D17" s="78">
        <v>4846</v>
      </c>
      <c r="E17" s="78">
        <v>4458</v>
      </c>
      <c r="F17" s="78"/>
      <c r="G17" s="78"/>
      <c r="H17" s="78"/>
      <c r="I17" s="78"/>
      <c r="J17" s="79" t="s">
        <v>88</v>
      </c>
      <c r="K17" s="79" t="s">
        <v>9</v>
      </c>
      <c r="L17" s="79"/>
      <c r="M17" s="79"/>
      <c r="N17" s="79"/>
      <c r="O17" s="79">
        <v>38.799999999999997</v>
      </c>
    </row>
    <row r="18" spans="1:15" x14ac:dyDescent="0.25">
      <c r="A18" s="78" t="s">
        <v>60</v>
      </c>
      <c r="B18" s="78">
        <v>1</v>
      </c>
      <c r="C18" s="78" t="s">
        <v>73</v>
      </c>
      <c r="D18" s="78">
        <v>4846</v>
      </c>
      <c r="E18" s="78">
        <v>4458</v>
      </c>
      <c r="F18" s="78">
        <v>150.11008200000001</v>
      </c>
      <c r="G18" s="78">
        <v>-23.984148999999999</v>
      </c>
      <c r="H18" s="78">
        <v>150.113022</v>
      </c>
      <c r="I18" s="78">
        <v>-23.98236</v>
      </c>
      <c r="J18" s="79" t="s">
        <v>64</v>
      </c>
      <c r="K18" s="79" t="s">
        <v>9</v>
      </c>
      <c r="L18" s="79">
        <v>388</v>
      </c>
      <c r="M18" s="79">
        <v>4</v>
      </c>
      <c r="N18" s="79">
        <v>0.05</v>
      </c>
      <c r="O18" s="79">
        <v>77.599999999999994</v>
      </c>
    </row>
    <row r="19" spans="1:15" x14ac:dyDescent="0.25">
      <c r="A19" s="78" t="s">
        <v>60</v>
      </c>
      <c r="B19" s="78">
        <v>1</v>
      </c>
      <c r="C19" s="78" t="s">
        <v>73</v>
      </c>
      <c r="D19" s="78">
        <v>4881</v>
      </c>
      <c r="E19" s="78">
        <v>4862</v>
      </c>
      <c r="F19" s="78"/>
      <c r="G19" s="78"/>
      <c r="H19" s="78"/>
      <c r="I19" s="78"/>
      <c r="J19" s="79" t="s">
        <v>88</v>
      </c>
      <c r="K19" s="79" t="s">
        <v>9</v>
      </c>
      <c r="L19" s="79"/>
      <c r="M19" s="79"/>
      <c r="N19" s="79"/>
      <c r="O19" s="79">
        <v>1.9</v>
      </c>
    </row>
    <row r="20" spans="1:15" x14ac:dyDescent="0.25">
      <c r="A20" s="78" t="s">
        <v>60</v>
      </c>
      <c r="B20" s="78">
        <v>1</v>
      </c>
      <c r="C20" s="78" t="s">
        <v>73</v>
      </c>
      <c r="D20" s="78">
        <v>4881</v>
      </c>
      <c r="E20" s="78">
        <v>4862</v>
      </c>
      <c r="F20" s="78">
        <v>150.109745</v>
      </c>
      <c r="G20" s="78">
        <v>-23.984197000000002</v>
      </c>
      <c r="H20" s="78">
        <v>150.10993099999999</v>
      </c>
      <c r="I20" s="78">
        <v>-23.984155000000001</v>
      </c>
      <c r="J20" s="79" t="s">
        <v>64</v>
      </c>
      <c r="K20" s="79" t="s">
        <v>9</v>
      </c>
      <c r="L20" s="79">
        <v>19</v>
      </c>
      <c r="M20" s="79">
        <v>4</v>
      </c>
      <c r="N20" s="79">
        <v>0.05</v>
      </c>
      <c r="O20" s="79">
        <v>3.8</v>
      </c>
    </row>
    <row r="21" spans="1:15" x14ac:dyDescent="0.25">
      <c r="A21" s="78" t="s">
        <v>60</v>
      </c>
      <c r="B21" s="78">
        <v>1</v>
      </c>
      <c r="C21" s="78" t="s">
        <v>73</v>
      </c>
      <c r="D21" s="78">
        <v>4920</v>
      </c>
      <c r="E21" s="78">
        <v>4881</v>
      </c>
      <c r="F21" s="78"/>
      <c r="G21" s="78"/>
      <c r="H21" s="78"/>
      <c r="I21" s="78"/>
      <c r="J21" s="79" t="s">
        <v>88</v>
      </c>
      <c r="K21" s="79" t="s">
        <v>9</v>
      </c>
      <c r="L21" s="79"/>
      <c r="M21" s="79"/>
      <c r="N21" s="79"/>
      <c r="O21" s="79">
        <v>3.9</v>
      </c>
    </row>
    <row r="22" spans="1:15" x14ac:dyDescent="0.25">
      <c r="A22" s="78" t="s">
        <v>60</v>
      </c>
      <c r="B22" s="78">
        <v>1</v>
      </c>
      <c r="C22" s="78" t="s">
        <v>73</v>
      </c>
      <c r="D22" s="78">
        <v>4920</v>
      </c>
      <c r="E22" s="78">
        <v>4881</v>
      </c>
      <c r="F22" s="78">
        <v>150.10936899999999</v>
      </c>
      <c r="G22" s="78">
        <v>-23.984273999999999</v>
      </c>
      <c r="H22" s="78">
        <v>150.109745</v>
      </c>
      <c r="I22" s="78">
        <v>-23.984197000000002</v>
      </c>
      <c r="J22" s="79" t="s">
        <v>64</v>
      </c>
      <c r="K22" s="79" t="s">
        <v>9</v>
      </c>
      <c r="L22" s="79">
        <v>39</v>
      </c>
      <c r="M22" s="79">
        <v>4</v>
      </c>
      <c r="N22" s="79">
        <v>0.05</v>
      </c>
      <c r="O22" s="79">
        <v>7.8</v>
      </c>
    </row>
    <row r="23" spans="1:15" x14ac:dyDescent="0.25">
      <c r="A23" s="78" t="s">
        <v>60</v>
      </c>
      <c r="B23" s="78">
        <v>1</v>
      </c>
      <c r="C23" s="78" t="s">
        <v>73</v>
      </c>
      <c r="D23" s="78">
        <v>5087</v>
      </c>
      <c r="E23" s="78">
        <v>4920</v>
      </c>
      <c r="F23" s="78"/>
      <c r="G23" s="78"/>
      <c r="H23" s="78"/>
      <c r="I23" s="78"/>
      <c r="J23" s="79" t="s">
        <v>88</v>
      </c>
      <c r="K23" s="79" t="s">
        <v>9</v>
      </c>
      <c r="L23" s="79"/>
      <c r="M23" s="79"/>
      <c r="N23" s="79"/>
      <c r="O23" s="79">
        <v>16.7</v>
      </c>
    </row>
    <row r="24" spans="1:15" x14ac:dyDescent="0.25">
      <c r="A24" s="78" t="s">
        <v>60</v>
      </c>
      <c r="B24" s="78">
        <v>1</v>
      </c>
      <c r="C24" s="78" t="s">
        <v>73</v>
      </c>
      <c r="D24" s="78">
        <v>5087</v>
      </c>
      <c r="E24" s="78">
        <v>4920</v>
      </c>
      <c r="F24" s="78">
        <v>150.10779299999999</v>
      </c>
      <c r="G24" s="78">
        <v>-23.984705000000002</v>
      </c>
      <c r="H24" s="78">
        <v>150.10936899999999</v>
      </c>
      <c r="I24" s="78">
        <v>-23.984273999999999</v>
      </c>
      <c r="J24" s="79" t="s">
        <v>64</v>
      </c>
      <c r="K24" s="79" t="s">
        <v>9</v>
      </c>
      <c r="L24" s="79">
        <v>167</v>
      </c>
      <c r="M24" s="79">
        <v>4</v>
      </c>
      <c r="N24" s="79">
        <v>0.05</v>
      </c>
      <c r="O24" s="79">
        <v>33.4</v>
      </c>
    </row>
    <row r="25" spans="1:15" x14ac:dyDescent="0.25">
      <c r="A25" s="78" t="s">
        <v>60</v>
      </c>
      <c r="B25" s="78">
        <v>1</v>
      </c>
      <c r="C25" s="78" t="s">
        <v>73</v>
      </c>
      <c r="D25" s="78">
        <v>5510</v>
      </c>
      <c r="E25" s="78">
        <v>5087</v>
      </c>
      <c r="F25" s="78"/>
      <c r="G25" s="78"/>
      <c r="H25" s="78"/>
      <c r="I25" s="78"/>
      <c r="J25" s="79" t="s">
        <v>88</v>
      </c>
      <c r="K25" s="79" t="s">
        <v>9</v>
      </c>
      <c r="L25" s="79"/>
      <c r="M25" s="79"/>
      <c r="N25" s="79"/>
      <c r="O25" s="79">
        <v>42.300000000000004</v>
      </c>
    </row>
    <row r="26" spans="1:15" x14ac:dyDescent="0.25">
      <c r="A26" s="78" t="s">
        <v>60</v>
      </c>
      <c r="B26" s="78">
        <v>1</v>
      </c>
      <c r="C26" s="78" t="s">
        <v>73</v>
      </c>
      <c r="D26" s="78">
        <v>5510</v>
      </c>
      <c r="E26" s="78">
        <v>5087</v>
      </c>
      <c r="F26" s="78">
        <v>150.10375099999999</v>
      </c>
      <c r="G26" s="78">
        <v>-23.984987</v>
      </c>
      <c r="H26" s="78">
        <v>150.10779299999999</v>
      </c>
      <c r="I26" s="78">
        <v>-23.984705000000002</v>
      </c>
      <c r="J26" s="79" t="s">
        <v>64</v>
      </c>
      <c r="K26" s="79" t="s">
        <v>9</v>
      </c>
      <c r="L26" s="79">
        <v>423</v>
      </c>
      <c r="M26" s="79">
        <v>4</v>
      </c>
      <c r="N26" s="79">
        <v>0.05</v>
      </c>
      <c r="O26" s="79">
        <v>84.600000000000009</v>
      </c>
    </row>
    <row r="27" spans="1:15" x14ac:dyDescent="0.25">
      <c r="A27" s="78" t="s">
        <v>60</v>
      </c>
      <c r="B27" s="78">
        <v>1</v>
      </c>
      <c r="C27" s="78" t="s">
        <v>73</v>
      </c>
      <c r="D27" s="78">
        <v>5544</v>
      </c>
      <c r="E27" s="78">
        <v>5510</v>
      </c>
      <c r="F27" s="78"/>
      <c r="G27" s="78"/>
      <c r="H27" s="78"/>
      <c r="I27" s="78"/>
      <c r="J27" s="79" t="s">
        <v>88</v>
      </c>
      <c r="K27" s="79" t="s">
        <v>9</v>
      </c>
      <c r="L27" s="79"/>
      <c r="M27" s="79"/>
      <c r="N27" s="79"/>
      <c r="O27" s="79">
        <v>3.4</v>
      </c>
    </row>
    <row r="28" spans="1:15" x14ac:dyDescent="0.25">
      <c r="A28" s="78" t="s">
        <v>60</v>
      </c>
      <c r="B28" s="78">
        <v>1</v>
      </c>
      <c r="C28" s="78" t="s">
        <v>73</v>
      </c>
      <c r="D28" s="78">
        <v>5544</v>
      </c>
      <c r="E28" s="78">
        <v>5510</v>
      </c>
      <c r="F28" s="78">
        <v>150.10342600000001</v>
      </c>
      <c r="G28" s="78">
        <v>-23.984902999999999</v>
      </c>
      <c r="H28" s="78">
        <v>150.10375099999999</v>
      </c>
      <c r="I28" s="78">
        <v>-23.984987</v>
      </c>
      <c r="J28" s="79" t="s">
        <v>64</v>
      </c>
      <c r="K28" s="79" t="s">
        <v>9</v>
      </c>
      <c r="L28" s="79">
        <v>34</v>
      </c>
      <c r="M28" s="79">
        <v>4</v>
      </c>
      <c r="N28" s="79">
        <v>0.05</v>
      </c>
      <c r="O28" s="79">
        <v>6.8</v>
      </c>
    </row>
    <row r="29" spans="1:15" x14ac:dyDescent="0.25">
      <c r="A29" s="78" t="s">
        <v>60</v>
      </c>
      <c r="B29" s="78">
        <v>1</v>
      </c>
      <c r="C29" s="78" t="s">
        <v>73</v>
      </c>
      <c r="D29" s="78">
        <v>5748</v>
      </c>
      <c r="E29" s="78">
        <v>5544</v>
      </c>
      <c r="F29" s="78">
        <v>150.101461</v>
      </c>
      <c r="G29" s="78">
        <v>-23.984542000000001</v>
      </c>
      <c r="H29" s="78">
        <v>150.10342600000001</v>
      </c>
      <c r="I29" s="78">
        <v>-23.984902999999999</v>
      </c>
      <c r="J29" s="79" t="s">
        <v>65</v>
      </c>
      <c r="K29" s="79" t="s">
        <v>31</v>
      </c>
      <c r="L29" s="79">
        <v>204</v>
      </c>
      <c r="M29" s="79"/>
      <c r="N29" s="79"/>
      <c r="O29" s="79">
        <v>204</v>
      </c>
    </row>
    <row r="30" spans="1:15" x14ac:dyDescent="0.25">
      <c r="A30" s="78" t="s">
        <v>60</v>
      </c>
      <c r="B30" s="78">
        <v>1</v>
      </c>
      <c r="C30" s="78" t="s">
        <v>73</v>
      </c>
      <c r="D30" s="78">
        <v>5772</v>
      </c>
      <c r="E30" s="78">
        <v>5748</v>
      </c>
      <c r="F30" s="78">
        <v>150.101235</v>
      </c>
      <c r="G30" s="78">
        <v>-23.984494999999999</v>
      </c>
      <c r="H30" s="78">
        <v>150.101461</v>
      </c>
      <c r="I30" s="78">
        <v>-23.984542000000001</v>
      </c>
      <c r="J30" s="79" t="s">
        <v>66</v>
      </c>
      <c r="K30" s="79" t="s">
        <v>31</v>
      </c>
      <c r="L30" s="79">
        <v>24</v>
      </c>
      <c r="M30" s="79"/>
      <c r="N30" s="79"/>
      <c r="O30" s="79">
        <v>24</v>
      </c>
    </row>
    <row r="31" spans="1:15" x14ac:dyDescent="0.25">
      <c r="A31" s="78" t="s">
        <v>60</v>
      </c>
      <c r="B31" s="78">
        <v>1</v>
      </c>
      <c r="C31" s="78" t="s">
        <v>73</v>
      </c>
      <c r="D31" s="78">
        <v>5912</v>
      </c>
      <c r="E31" s="78">
        <v>5772</v>
      </c>
      <c r="F31" s="78">
        <v>150.09988300000001</v>
      </c>
      <c r="G31" s="78">
        <v>-23.984241000000001</v>
      </c>
      <c r="H31" s="78">
        <v>150.101235</v>
      </c>
      <c r="I31" s="78">
        <v>-23.984494999999999</v>
      </c>
      <c r="J31" s="79" t="s">
        <v>65</v>
      </c>
      <c r="K31" s="79" t="s">
        <v>31</v>
      </c>
      <c r="L31" s="79">
        <v>140</v>
      </c>
      <c r="M31" s="79"/>
      <c r="N31" s="79"/>
      <c r="O31" s="79">
        <v>140</v>
      </c>
    </row>
    <row r="32" spans="1:15" x14ac:dyDescent="0.25">
      <c r="A32" s="78" t="s">
        <v>60</v>
      </c>
      <c r="B32" s="78">
        <v>1</v>
      </c>
      <c r="C32" s="78" t="s">
        <v>73</v>
      </c>
      <c r="D32" s="78">
        <v>6203</v>
      </c>
      <c r="E32" s="78">
        <v>5912</v>
      </c>
      <c r="F32" s="78"/>
      <c r="G32" s="78"/>
      <c r="H32" s="78"/>
      <c r="I32" s="78"/>
      <c r="J32" s="79" t="s">
        <v>88</v>
      </c>
      <c r="K32" s="79" t="s">
        <v>9</v>
      </c>
      <c r="L32" s="79"/>
      <c r="M32" s="79"/>
      <c r="N32" s="79"/>
      <c r="O32" s="79">
        <v>29.1</v>
      </c>
    </row>
    <row r="33" spans="1:15" x14ac:dyDescent="0.25">
      <c r="A33" s="78" t="s">
        <v>60</v>
      </c>
      <c r="B33" s="78">
        <v>1</v>
      </c>
      <c r="C33" s="78" t="s">
        <v>73</v>
      </c>
      <c r="D33" s="78">
        <v>6203</v>
      </c>
      <c r="E33" s="78">
        <v>5912</v>
      </c>
      <c r="F33" s="78">
        <v>150.09729799999999</v>
      </c>
      <c r="G33" s="78">
        <v>-23.983122999999999</v>
      </c>
      <c r="H33" s="78">
        <v>150.09988300000001</v>
      </c>
      <c r="I33" s="78">
        <v>-23.984241000000001</v>
      </c>
      <c r="J33" s="79" t="s">
        <v>64</v>
      </c>
      <c r="K33" s="79" t="s">
        <v>9</v>
      </c>
      <c r="L33" s="79">
        <v>291</v>
      </c>
      <c r="M33" s="79">
        <v>4</v>
      </c>
      <c r="N33" s="79">
        <v>0.05</v>
      </c>
      <c r="O33" s="79">
        <v>58.2</v>
      </c>
    </row>
    <row r="34" spans="1:15" x14ac:dyDescent="0.25">
      <c r="A34" s="78" t="s">
        <v>60</v>
      </c>
      <c r="B34" s="78">
        <v>1</v>
      </c>
      <c r="C34" s="78" t="s">
        <v>73</v>
      </c>
      <c r="D34" s="78">
        <v>6320</v>
      </c>
      <c r="E34" s="78">
        <v>6233</v>
      </c>
      <c r="F34" s="78">
        <v>150.09632099999999</v>
      </c>
      <c r="G34" s="78">
        <v>-23.982588</v>
      </c>
      <c r="H34" s="78">
        <v>150.09702799999999</v>
      </c>
      <c r="I34" s="78">
        <v>-23.983032000000001</v>
      </c>
      <c r="J34" s="79" t="s">
        <v>65</v>
      </c>
      <c r="K34" s="79" t="s">
        <v>31</v>
      </c>
      <c r="L34" s="79">
        <v>87</v>
      </c>
      <c r="M34" s="79"/>
      <c r="N34" s="79"/>
      <c r="O34" s="79">
        <v>87</v>
      </c>
    </row>
    <row r="35" spans="1:15" x14ac:dyDescent="0.25">
      <c r="A35" s="78" t="s">
        <v>60</v>
      </c>
      <c r="B35" s="78">
        <v>1</v>
      </c>
      <c r="C35" s="78" t="s">
        <v>73</v>
      </c>
      <c r="D35" s="78">
        <v>6481</v>
      </c>
      <c r="E35" s="78">
        <v>6320</v>
      </c>
      <c r="F35" s="78">
        <v>150.095865</v>
      </c>
      <c r="G35" s="78">
        <v>-23.981293000000001</v>
      </c>
      <c r="H35" s="78">
        <v>150.09632099999999</v>
      </c>
      <c r="I35" s="78">
        <v>-23.982588</v>
      </c>
      <c r="J35" s="79" t="s">
        <v>65</v>
      </c>
      <c r="K35" s="79" t="s">
        <v>31</v>
      </c>
      <c r="L35" s="79">
        <v>161</v>
      </c>
      <c r="M35" s="79"/>
      <c r="N35" s="79"/>
      <c r="O35" s="79">
        <v>161</v>
      </c>
    </row>
    <row r="36" spans="1:15" x14ac:dyDescent="0.25">
      <c r="A36" s="78" t="s">
        <v>60</v>
      </c>
      <c r="B36" s="78">
        <v>1</v>
      </c>
      <c r="C36" s="78" t="s">
        <v>73</v>
      </c>
      <c r="D36" s="78">
        <v>6616</v>
      </c>
      <c r="E36" s="78">
        <v>6481</v>
      </c>
      <c r="F36" s="78"/>
      <c r="G36" s="78"/>
      <c r="H36" s="78"/>
      <c r="I36" s="78"/>
      <c r="J36" s="79" t="s">
        <v>88</v>
      </c>
      <c r="K36" s="79" t="s">
        <v>9</v>
      </c>
      <c r="L36" s="79"/>
      <c r="M36" s="79"/>
      <c r="N36" s="79"/>
      <c r="O36" s="79">
        <v>13.5</v>
      </c>
    </row>
    <row r="37" spans="1:15" x14ac:dyDescent="0.25">
      <c r="A37" s="78" t="s">
        <v>60</v>
      </c>
      <c r="B37" s="78">
        <v>1</v>
      </c>
      <c r="C37" s="78" t="s">
        <v>73</v>
      </c>
      <c r="D37" s="78">
        <v>6616</v>
      </c>
      <c r="E37" s="78">
        <v>6481</v>
      </c>
      <c r="F37" s="78">
        <v>150.095462</v>
      </c>
      <c r="G37" s="78">
        <v>-23.980193</v>
      </c>
      <c r="H37" s="78">
        <v>150.095865</v>
      </c>
      <c r="I37" s="78">
        <v>-23.981293000000001</v>
      </c>
      <c r="J37" s="79" t="s">
        <v>64</v>
      </c>
      <c r="K37" s="79" t="s">
        <v>9</v>
      </c>
      <c r="L37" s="79">
        <v>135</v>
      </c>
      <c r="M37" s="79">
        <v>4</v>
      </c>
      <c r="N37" s="79">
        <v>0.05</v>
      </c>
      <c r="O37" s="79">
        <v>27</v>
      </c>
    </row>
    <row r="38" spans="1:15" x14ac:dyDescent="0.25">
      <c r="A38" s="78" t="s">
        <v>60</v>
      </c>
      <c r="B38" s="78">
        <v>1</v>
      </c>
      <c r="C38" s="78" t="s">
        <v>73</v>
      </c>
      <c r="D38" s="78">
        <v>6861</v>
      </c>
      <c r="E38" s="78">
        <v>6645</v>
      </c>
      <c r="F38" s="78"/>
      <c r="G38" s="78"/>
      <c r="H38" s="78"/>
      <c r="I38" s="78"/>
      <c r="J38" s="79" t="s">
        <v>88</v>
      </c>
      <c r="K38" s="79" t="s">
        <v>9</v>
      </c>
      <c r="L38" s="79"/>
      <c r="M38" s="79"/>
      <c r="N38" s="79"/>
      <c r="O38" s="79">
        <v>21.6</v>
      </c>
    </row>
    <row r="39" spans="1:15" x14ac:dyDescent="0.25">
      <c r="A39" s="78" t="s">
        <v>60</v>
      </c>
      <c r="B39" s="78">
        <v>1</v>
      </c>
      <c r="C39" s="78" t="s">
        <v>73</v>
      </c>
      <c r="D39" s="78">
        <v>6861</v>
      </c>
      <c r="E39" s="78">
        <v>6645</v>
      </c>
      <c r="F39" s="78">
        <v>150.09489300000001</v>
      </c>
      <c r="G39" s="78">
        <v>-23.978111999999999</v>
      </c>
      <c r="H39" s="78">
        <v>150.095281</v>
      </c>
      <c r="I39" s="78">
        <v>-23.979991999999999</v>
      </c>
      <c r="J39" s="79" t="s">
        <v>64</v>
      </c>
      <c r="K39" s="79" t="s">
        <v>9</v>
      </c>
      <c r="L39" s="79">
        <v>216</v>
      </c>
      <c r="M39" s="79">
        <v>4</v>
      </c>
      <c r="N39" s="79">
        <v>0.05</v>
      </c>
      <c r="O39" s="79">
        <v>43.2</v>
      </c>
    </row>
    <row r="40" spans="1:15" x14ac:dyDescent="0.25">
      <c r="A40" s="78" t="s">
        <v>60</v>
      </c>
      <c r="B40" s="78">
        <v>1</v>
      </c>
      <c r="C40" s="78" t="s">
        <v>73</v>
      </c>
      <c r="D40" s="78">
        <v>7315</v>
      </c>
      <c r="E40" s="78">
        <v>6861</v>
      </c>
      <c r="F40" s="78">
        <v>150.091138</v>
      </c>
      <c r="G40" s="78">
        <v>-23.977155</v>
      </c>
      <c r="H40" s="78">
        <v>150.09489300000001</v>
      </c>
      <c r="I40" s="78">
        <v>-23.978111999999999</v>
      </c>
      <c r="J40" s="79" t="s">
        <v>66</v>
      </c>
      <c r="K40" s="79" t="s">
        <v>31</v>
      </c>
      <c r="L40" s="79">
        <v>454</v>
      </c>
      <c r="M40" s="79"/>
      <c r="N40" s="79"/>
      <c r="O40" s="79">
        <v>454</v>
      </c>
    </row>
    <row r="41" spans="1:15" x14ac:dyDescent="0.25">
      <c r="A41" s="78" t="s">
        <v>60</v>
      </c>
      <c r="B41" s="78">
        <v>1</v>
      </c>
      <c r="C41" s="78" t="s">
        <v>73</v>
      </c>
      <c r="D41" s="78">
        <v>7536</v>
      </c>
      <c r="E41" s="78">
        <v>7315</v>
      </c>
      <c r="F41" s="78"/>
      <c r="G41" s="78"/>
      <c r="H41" s="78"/>
      <c r="I41" s="78"/>
      <c r="J41" s="79" t="s">
        <v>88</v>
      </c>
      <c r="K41" s="79" t="s">
        <v>9</v>
      </c>
      <c r="L41" s="79"/>
      <c r="M41" s="79"/>
      <c r="N41" s="79"/>
      <c r="O41" s="79">
        <v>22.1</v>
      </c>
    </row>
    <row r="42" spans="1:15" x14ac:dyDescent="0.25">
      <c r="A42" s="78" t="s">
        <v>60</v>
      </c>
      <c r="B42" s="78">
        <v>1</v>
      </c>
      <c r="C42" s="78" t="s">
        <v>73</v>
      </c>
      <c r="D42" s="78">
        <v>7536</v>
      </c>
      <c r="E42" s="78">
        <v>7315</v>
      </c>
      <c r="F42" s="78">
        <v>150.08917700000001</v>
      </c>
      <c r="G42" s="78">
        <v>-23.976302</v>
      </c>
      <c r="H42" s="78">
        <v>150.091138</v>
      </c>
      <c r="I42" s="78">
        <v>-23.977155</v>
      </c>
      <c r="J42" s="79" t="s">
        <v>64</v>
      </c>
      <c r="K42" s="79" t="s">
        <v>9</v>
      </c>
      <c r="L42" s="79">
        <v>221</v>
      </c>
      <c r="M42" s="79">
        <v>4</v>
      </c>
      <c r="N42" s="79">
        <v>0.05</v>
      </c>
      <c r="O42" s="79">
        <v>44.2</v>
      </c>
    </row>
    <row r="43" spans="1:15" x14ac:dyDescent="0.25">
      <c r="A43" s="78" t="s">
        <v>60</v>
      </c>
      <c r="B43" s="78">
        <v>1</v>
      </c>
      <c r="C43" s="78" t="s">
        <v>73</v>
      </c>
      <c r="D43" s="78">
        <v>7650</v>
      </c>
      <c r="E43" s="78">
        <v>7536</v>
      </c>
      <c r="F43" s="78"/>
      <c r="G43" s="78"/>
      <c r="H43" s="78"/>
      <c r="I43" s="78"/>
      <c r="J43" s="79" t="s">
        <v>88</v>
      </c>
      <c r="K43" s="79" t="s">
        <v>9</v>
      </c>
      <c r="L43" s="79"/>
      <c r="M43" s="79"/>
      <c r="N43" s="79"/>
      <c r="O43" s="79">
        <v>11.4</v>
      </c>
    </row>
    <row r="44" spans="1:15" x14ac:dyDescent="0.25">
      <c r="A44" s="78" t="s">
        <v>60</v>
      </c>
      <c r="B44" s="78">
        <v>1</v>
      </c>
      <c r="C44" s="78" t="s">
        <v>73</v>
      </c>
      <c r="D44" s="78">
        <v>7650</v>
      </c>
      <c r="E44" s="78">
        <v>7536</v>
      </c>
      <c r="F44" s="78">
        <v>150.08813599999999</v>
      </c>
      <c r="G44" s="78">
        <v>-23.975942</v>
      </c>
      <c r="H44" s="78">
        <v>150.08917700000001</v>
      </c>
      <c r="I44" s="78">
        <v>-23.976302</v>
      </c>
      <c r="J44" s="79" t="s">
        <v>64</v>
      </c>
      <c r="K44" s="79" t="s">
        <v>9</v>
      </c>
      <c r="L44" s="79">
        <v>114</v>
      </c>
      <c r="M44" s="79">
        <v>4</v>
      </c>
      <c r="N44" s="79">
        <v>0.05</v>
      </c>
      <c r="O44" s="79">
        <v>22.8</v>
      </c>
    </row>
    <row r="45" spans="1:15" x14ac:dyDescent="0.25">
      <c r="A45" s="78" t="s">
        <v>60</v>
      </c>
      <c r="B45" s="78">
        <v>1</v>
      </c>
      <c r="C45" s="78" t="s">
        <v>73</v>
      </c>
      <c r="D45" s="78">
        <v>7949</v>
      </c>
      <c r="E45" s="78">
        <v>7650</v>
      </c>
      <c r="F45" s="78"/>
      <c r="G45" s="78"/>
      <c r="H45" s="78"/>
      <c r="I45" s="78"/>
      <c r="J45" s="79" t="s">
        <v>88</v>
      </c>
      <c r="K45" s="79" t="s">
        <v>9</v>
      </c>
      <c r="L45" s="79"/>
      <c r="M45" s="79"/>
      <c r="N45" s="79"/>
      <c r="O45" s="79">
        <v>29.9</v>
      </c>
    </row>
    <row r="46" spans="1:15" x14ac:dyDescent="0.25">
      <c r="A46" s="78" t="s">
        <v>60</v>
      </c>
      <c r="B46" s="78">
        <v>1</v>
      </c>
      <c r="C46" s="78" t="s">
        <v>73</v>
      </c>
      <c r="D46" s="78">
        <v>7949</v>
      </c>
      <c r="E46" s="78">
        <v>7650</v>
      </c>
      <c r="F46" s="78">
        <v>150.08519899999999</v>
      </c>
      <c r="G46" s="78">
        <v>-23.9757</v>
      </c>
      <c r="H46" s="78">
        <v>150.08813599999999</v>
      </c>
      <c r="I46" s="78">
        <v>-23.975942</v>
      </c>
      <c r="J46" s="79" t="s">
        <v>64</v>
      </c>
      <c r="K46" s="79" t="s">
        <v>9</v>
      </c>
      <c r="L46" s="79">
        <v>299</v>
      </c>
      <c r="M46" s="79">
        <v>4</v>
      </c>
      <c r="N46" s="79">
        <v>0.05</v>
      </c>
      <c r="O46" s="79">
        <v>59.8</v>
      </c>
    </row>
    <row r="47" spans="1:15" x14ac:dyDescent="0.25">
      <c r="A47" s="78" t="s">
        <v>60</v>
      </c>
      <c r="B47" s="78">
        <v>1</v>
      </c>
      <c r="C47" s="78" t="s">
        <v>73</v>
      </c>
      <c r="D47" s="78">
        <v>8598</v>
      </c>
      <c r="E47" s="78">
        <v>7967</v>
      </c>
      <c r="F47" s="78"/>
      <c r="G47" s="78"/>
      <c r="H47" s="78"/>
      <c r="I47" s="78"/>
      <c r="J47" s="79" t="s">
        <v>88</v>
      </c>
      <c r="K47" s="79" t="s">
        <v>9</v>
      </c>
      <c r="L47" s="79"/>
      <c r="M47" s="79"/>
      <c r="N47" s="79"/>
      <c r="O47" s="79">
        <v>63.1</v>
      </c>
    </row>
    <row r="48" spans="1:15" x14ac:dyDescent="0.25">
      <c r="A48" s="78" t="s">
        <v>60</v>
      </c>
      <c r="B48" s="78">
        <v>1</v>
      </c>
      <c r="C48" s="78" t="s">
        <v>73</v>
      </c>
      <c r="D48" s="78">
        <v>8598</v>
      </c>
      <c r="E48" s="78">
        <v>7967</v>
      </c>
      <c r="F48" s="78">
        <v>150.07896</v>
      </c>
      <c r="G48" s="78">
        <v>-23.974731999999999</v>
      </c>
      <c r="H48" s="78">
        <v>150.08502300000001</v>
      </c>
      <c r="I48" s="78">
        <v>-23.975687000000001</v>
      </c>
      <c r="J48" s="79" t="s">
        <v>64</v>
      </c>
      <c r="K48" s="79" t="s">
        <v>9</v>
      </c>
      <c r="L48" s="79">
        <v>631</v>
      </c>
      <c r="M48" s="79">
        <v>4</v>
      </c>
      <c r="N48" s="79">
        <v>0.05</v>
      </c>
      <c r="O48" s="79">
        <v>126.2</v>
      </c>
    </row>
    <row r="49" spans="1:15" x14ac:dyDescent="0.25">
      <c r="A49" s="78" t="s">
        <v>60</v>
      </c>
      <c r="B49" s="78">
        <v>1</v>
      </c>
      <c r="C49" s="78" t="s">
        <v>73</v>
      </c>
      <c r="D49" s="78">
        <v>8834</v>
      </c>
      <c r="E49" s="78">
        <v>8634</v>
      </c>
      <c r="F49" s="78">
        <v>150.076719</v>
      </c>
      <c r="G49" s="78">
        <v>-23.974340999999999</v>
      </c>
      <c r="H49" s="78">
        <v>150.07860299999999</v>
      </c>
      <c r="I49" s="78">
        <v>-23.974699999999999</v>
      </c>
      <c r="J49" s="79" t="s">
        <v>65</v>
      </c>
      <c r="K49" s="79" t="s">
        <v>31</v>
      </c>
      <c r="L49" s="79">
        <v>200</v>
      </c>
      <c r="M49" s="79"/>
      <c r="N49" s="79"/>
      <c r="O49" s="79">
        <v>200</v>
      </c>
    </row>
    <row r="50" spans="1:15" x14ac:dyDescent="0.25">
      <c r="A50" s="78" t="s">
        <v>60</v>
      </c>
      <c r="B50" s="78">
        <v>1</v>
      </c>
      <c r="C50" s="58" t="s">
        <v>73</v>
      </c>
      <c r="D50" s="58">
        <v>9476</v>
      </c>
      <c r="E50" s="58">
        <v>8834</v>
      </c>
      <c r="F50" s="58">
        <v>150.070988</v>
      </c>
      <c r="G50" s="58">
        <v>-23.972442999999998</v>
      </c>
      <c r="H50" s="58">
        <v>150.076719</v>
      </c>
      <c r="I50" s="58">
        <v>-23.974340999999999</v>
      </c>
      <c r="J50" s="80" t="s">
        <v>66</v>
      </c>
      <c r="K50" s="80" t="s">
        <v>31</v>
      </c>
      <c r="L50" s="80">
        <v>642</v>
      </c>
      <c r="M50" s="80"/>
      <c r="N50" s="80"/>
      <c r="O50" s="80">
        <v>642</v>
      </c>
    </row>
    <row r="51" spans="1:15" x14ac:dyDescent="0.25">
      <c r="A51" s="78" t="s">
        <v>60</v>
      </c>
      <c r="B51" s="78">
        <v>1</v>
      </c>
      <c r="C51" s="58" t="s">
        <v>73</v>
      </c>
      <c r="D51" s="58">
        <v>9656</v>
      </c>
      <c r="E51" s="58">
        <v>9488</v>
      </c>
      <c r="F51" s="58"/>
      <c r="G51" s="58"/>
      <c r="H51" s="58"/>
      <c r="I51" s="58"/>
      <c r="J51" s="80" t="s">
        <v>88</v>
      </c>
      <c r="K51" s="80" t="s">
        <v>9</v>
      </c>
      <c r="L51" s="80"/>
      <c r="M51" s="80"/>
      <c r="N51" s="80"/>
      <c r="O51" s="80">
        <v>16.8</v>
      </c>
    </row>
    <row r="52" spans="1:15" x14ac:dyDescent="0.25">
      <c r="A52" s="78" t="s">
        <v>60</v>
      </c>
      <c r="B52" s="78">
        <v>1</v>
      </c>
      <c r="C52" s="58" t="s">
        <v>73</v>
      </c>
      <c r="D52" s="58">
        <v>9656</v>
      </c>
      <c r="E52" s="58">
        <v>9488</v>
      </c>
      <c r="F52" s="58">
        <v>150.06924100000001</v>
      </c>
      <c r="G52" s="58">
        <v>-23.972442999999998</v>
      </c>
      <c r="H52" s="58">
        <v>150.07087799999999</v>
      </c>
      <c r="I52" s="58">
        <v>-23.972418000000001</v>
      </c>
      <c r="J52" s="80" t="s">
        <v>64</v>
      </c>
      <c r="K52" s="80" t="s">
        <v>9</v>
      </c>
      <c r="L52" s="80">
        <v>168</v>
      </c>
      <c r="M52" s="80">
        <v>4</v>
      </c>
      <c r="N52" s="80">
        <v>0.05</v>
      </c>
      <c r="O52" s="80">
        <v>33.6</v>
      </c>
    </row>
    <row r="53" spans="1:15" x14ac:dyDescent="0.25">
      <c r="A53" s="78" t="s">
        <v>60</v>
      </c>
      <c r="B53" s="78">
        <v>1</v>
      </c>
      <c r="C53" s="58" t="s">
        <v>73</v>
      </c>
      <c r="D53" s="58">
        <v>9744</v>
      </c>
      <c r="E53" s="58">
        <v>9656</v>
      </c>
      <c r="F53" s="58"/>
      <c r="G53" s="58"/>
      <c r="H53" s="58"/>
      <c r="I53" s="58"/>
      <c r="J53" s="80" t="s">
        <v>88</v>
      </c>
      <c r="K53" s="80" t="s">
        <v>9</v>
      </c>
      <c r="L53" s="80"/>
      <c r="M53" s="80"/>
      <c r="N53" s="80"/>
      <c r="O53" s="80">
        <v>8.8000000000000007</v>
      </c>
    </row>
    <row r="54" spans="1:15" x14ac:dyDescent="0.25">
      <c r="A54" s="78" t="s">
        <v>60</v>
      </c>
      <c r="B54" s="78">
        <v>1</v>
      </c>
      <c r="C54" s="58" t="s">
        <v>73</v>
      </c>
      <c r="D54" s="58">
        <v>9744</v>
      </c>
      <c r="E54" s="58">
        <v>9656</v>
      </c>
      <c r="F54" s="58">
        <v>150.06837300000001</v>
      </c>
      <c r="G54" s="58">
        <v>-23.972487999999998</v>
      </c>
      <c r="H54" s="58">
        <v>150.06924100000001</v>
      </c>
      <c r="I54" s="58">
        <v>-23.972442999999998</v>
      </c>
      <c r="J54" s="80" t="s">
        <v>64</v>
      </c>
      <c r="K54" s="80" t="s">
        <v>9</v>
      </c>
      <c r="L54" s="80">
        <v>88</v>
      </c>
      <c r="M54" s="80">
        <v>4</v>
      </c>
      <c r="N54" s="80">
        <v>0.05</v>
      </c>
      <c r="O54" s="80">
        <v>17.600000000000001</v>
      </c>
    </row>
    <row r="55" spans="1:15" x14ac:dyDescent="0.25">
      <c r="A55" s="78" t="s">
        <v>60</v>
      </c>
      <c r="B55" s="78">
        <v>1</v>
      </c>
      <c r="C55" s="58" t="s">
        <v>73</v>
      </c>
      <c r="D55" s="58">
        <v>9922</v>
      </c>
      <c r="E55" s="58">
        <v>9744</v>
      </c>
      <c r="F55" s="58"/>
      <c r="G55" s="58"/>
      <c r="H55" s="58"/>
      <c r="I55" s="58"/>
      <c r="J55" s="80" t="s">
        <v>88</v>
      </c>
      <c r="K55" s="80" t="s">
        <v>9</v>
      </c>
      <c r="L55" s="80"/>
      <c r="M55" s="80"/>
      <c r="N55" s="80"/>
      <c r="O55" s="80">
        <v>17.8</v>
      </c>
    </row>
    <row r="56" spans="1:15" x14ac:dyDescent="0.25">
      <c r="A56" s="78" t="s">
        <v>60</v>
      </c>
      <c r="B56" s="78">
        <v>1</v>
      </c>
      <c r="C56" s="58" t="s">
        <v>73</v>
      </c>
      <c r="D56" s="58">
        <v>9922</v>
      </c>
      <c r="E56" s="58">
        <v>9744</v>
      </c>
      <c r="F56" s="58">
        <v>150.066621</v>
      </c>
      <c r="G56" s="58">
        <v>-23.972472</v>
      </c>
      <c r="H56" s="58">
        <v>150.06837300000001</v>
      </c>
      <c r="I56" s="58">
        <v>-23.972487999999998</v>
      </c>
      <c r="J56" s="80" t="s">
        <v>64</v>
      </c>
      <c r="K56" s="80" t="s">
        <v>9</v>
      </c>
      <c r="L56" s="80">
        <v>178</v>
      </c>
      <c r="M56" s="80">
        <v>4</v>
      </c>
      <c r="N56" s="80">
        <v>0.05</v>
      </c>
      <c r="O56" s="80">
        <v>35.6</v>
      </c>
    </row>
    <row r="57" spans="1:15" x14ac:dyDescent="0.25">
      <c r="A57" s="78" t="s">
        <v>60</v>
      </c>
      <c r="B57" s="78">
        <v>1</v>
      </c>
      <c r="C57" s="58" t="s">
        <v>73</v>
      </c>
      <c r="D57" s="58">
        <v>10197</v>
      </c>
      <c r="E57" s="58">
        <v>9987</v>
      </c>
      <c r="F57" s="58">
        <v>150.06413900000001</v>
      </c>
      <c r="G57" s="58">
        <v>-23.973357</v>
      </c>
      <c r="H57" s="58">
        <v>150.06601599999999</v>
      </c>
      <c r="I57" s="58">
        <v>-23.972622999999999</v>
      </c>
      <c r="J57" s="80" t="s">
        <v>66</v>
      </c>
      <c r="K57" s="80" t="s">
        <v>31</v>
      </c>
      <c r="L57" s="80">
        <v>210</v>
      </c>
      <c r="M57" s="80">
        <v>0</v>
      </c>
      <c r="N57" s="80">
        <v>0</v>
      </c>
      <c r="O57" s="80">
        <v>210</v>
      </c>
    </row>
    <row r="58" spans="1:15" x14ac:dyDescent="0.25">
      <c r="A58" s="78" t="s">
        <v>60</v>
      </c>
      <c r="B58" s="78">
        <v>1</v>
      </c>
      <c r="C58" s="58" t="s">
        <v>73</v>
      </c>
      <c r="D58" s="58">
        <v>10282</v>
      </c>
      <c r="E58" s="58">
        <v>10197</v>
      </c>
      <c r="F58" s="58">
        <v>150.063467</v>
      </c>
      <c r="G58" s="58">
        <v>-23.973777999999999</v>
      </c>
      <c r="H58" s="58">
        <v>150.06413900000001</v>
      </c>
      <c r="I58" s="58">
        <v>-23.973357</v>
      </c>
      <c r="J58" s="80" t="s">
        <v>66</v>
      </c>
      <c r="K58" s="80" t="s">
        <v>31</v>
      </c>
      <c r="L58" s="80">
        <v>85</v>
      </c>
      <c r="M58" s="80">
        <v>0</v>
      </c>
      <c r="N58" s="80">
        <v>0</v>
      </c>
      <c r="O58" s="80">
        <v>85</v>
      </c>
    </row>
    <row r="59" spans="1:15" x14ac:dyDescent="0.25">
      <c r="A59" s="78" t="s">
        <v>60</v>
      </c>
      <c r="B59" s="78">
        <v>1</v>
      </c>
      <c r="C59" s="58" t="s">
        <v>73</v>
      </c>
      <c r="D59" s="58">
        <v>10384</v>
      </c>
      <c r="E59" s="58">
        <v>10282</v>
      </c>
      <c r="F59" s="58">
        <v>150.062476</v>
      </c>
      <c r="G59" s="58">
        <v>-23.973759000000001</v>
      </c>
      <c r="H59" s="58">
        <v>150.063467</v>
      </c>
      <c r="I59" s="58">
        <v>-23.973777999999999</v>
      </c>
      <c r="J59" s="80" t="s">
        <v>65</v>
      </c>
      <c r="K59" s="80" t="s">
        <v>31</v>
      </c>
      <c r="L59" s="80">
        <v>102</v>
      </c>
      <c r="M59" s="80">
        <v>0</v>
      </c>
      <c r="N59" s="80">
        <v>0</v>
      </c>
      <c r="O59" s="80">
        <v>102</v>
      </c>
    </row>
    <row r="60" spans="1:15" x14ac:dyDescent="0.25">
      <c r="A60" s="78" t="s">
        <v>60</v>
      </c>
      <c r="B60" s="78">
        <v>1</v>
      </c>
      <c r="C60" s="58" t="s">
        <v>73</v>
      </c>
      <c r="D60" s="58">
        <v>10469</v>
      </c>
      <c r="E60" s="58">
        <v>10384</v>
      </c>
      <c r="F60" s="58">
        <v>150.061655</v>
      </c>
      <c r="G60" s="58">
        <v>-23.973621999999999</v>
      </c>
      <c r="H60" s="58">
        <v>150.062476</v>
      </c>
      <c r="I60" s="58">
        <v>-23.973759000000001</v>
      </c>
      <c r="J60" s="80" t="s">
        <v>66</v>
      </c>
      <c r="K60" s="80" t="s">
        <v>31</v>
      </c>
      <c r="L60" s="80">
        <v>85</v>
      </c>
      <c r="M60" s="80">
        <v>0</v>
      </c>
      <c r="N60" s="80">
        <v>0</v>
      </c>
      <c r="O60" s="80">
        <v>85</v>
      </c>
    </row>
    <row r="61" spans="1:15" x14ac:dyDescent="0.25">
      <c r="A61" s="78" t="s">
        <v>60</v>
      </c>
      <c r="B61" s="78">
        <v>1</v>
      </c>
      <c r="C61" s="58" t="s">
        <v>73</v>
      </c>
      <c r="D61" s="58">
        <v>10573</v>
      </c>
      <c r="E61" s="58">
        <v>10469</v>
      </c>
      <c r="F61" s="58">
        <v>150.06066000000001</v>
      </c>
      <c r="G61" s="58">
        <v>-23.973406000000001</v>
      </c>
      <c r="H61" s="58">
        <v>150.061655</v>
      </c>
      <c r="I61" s="58">
        <v>-23.973621999999999</v>
      </c>
      <c r="J61" s="80" t="s">
        <v>66</v>
      </c>
      <c r="K61" s="80" t="s">
        <v>31</v>
      </c>
      <c r="L61" s="80">
        <v>104</v>
      </c>
      <c r="M61" s="80"/>
      <c r="N61" s="80"/>
      <c r="O61" s="80">
        <v>104</v>
      </c>
    </row>
    <row r="62" spans="1:15" x14ac:dyDescent="0.25">
      <c r="A62" s="78" t="s">
        <v>60</v>
      </c>
      <c r="B62" s="78">
        <v>1</v>
      </c>
      <c r="C62" s="58" t="s">
        <v>73</v>
      </c>
      <c r="D62" s="58">
        <v>10882</v>
      </c>
      <c r="E62" s="58">
        <v>10573</v>
      </c>
      <c r="F62" s="58"/>
      <c r="G62" s="58"/>
      <c r="H62" s="58"/>
      <c r="I62" s="58"/>
      <c r="J62" s="80" t="s">
        <v>88</v>
      </c>
      <c r="K62" s="80" t="s">
        <v>9</v>
      </c>
      <c r="L62" s="80"/>
      <c r="M62" s="80"/>
      <c r="N62" s="80"/>
      <c r="O62" s="80">
        <v>30.9</v>
      </c>
    </row>
    <row r="63" spans="1:15" x14ac:dyDescent="0.25">
      <c r="A63" s="78" t="s">
        <v>60</v>
      </c>
      <c r="B63" s="78">
        <v>1</v>
      </c>
      <c r="C63" s="58" t="s">
        <v>73</v>
      </c>
      <c r="D63" s="58">
        <v>10882</v>
      </c>
      <c r="E63" s="58">
        <v>10573</v>
      </c>
      <c r="F63" s="58">
        <v>150.05786699999999</v>
      </c>
      <c r="G63" s="58">
        <v>-23.973407999999999</v>
      </c>
      <c r="H63" s="58">
        <v>150.06066000000001</v>
      </c>
      <c r="I63" s="58">
        <v>-23.973406000000001</v>
      </c>
      <c r="J63" s="80" t="s">
        <v>64</v>
      </c>
      <c r="K63" s="80" t="s">
        <v>9</v>
      </c>
      <c r="L63" s="80">
        <v>309</v>
      </c>
      <c r="M63" s="80">
        <v>4</v>
      </c>
      <c r="N63" s="80">
        <v>0.05</v>
      </c>
      <c r="O63" s="80">
        <v>61.8</v>
      </c>
    </row>
    <row r="64" spans="1:15" x14ac:dyDescent="0.25">
      <c r="A64" s="78" t="s">
        <v>60</v>
      </c>
      <c r="B64" s="78">
        <v>1</v>
      </c>
      <c r="C64" s="58" t="s">
        <v>73</v>
      </c>
      <c r="D64" s="58">
        <v>10921</v>
      </c>
      <c r="E64" s="58">
        <v>10882</v>
      </c>
      <c r="F64" s="58">
        <v>150.05756299999999</v>
      </c>
      <c r="G64" s="58">
        <v>-23.973624999999998</v>
      </c>
      <c r="H64" s="58">
        <v>150.05786699999999</v>
      </c>
      <c r="I64" s="58">
        <v>-23.973407999999999</v>
      </c>
      <c r="J64" s="80" t="s">
        <v>65</v>
      </c>
      <c r="K64" s="80" t="s">
        <v>31</v>
      </c>
      <c r="L64" s="80">
        <v>39</v>
      </c>
      <c r="M64" s="80">
        <v>0</v>
      </c>
      <c r="N64" s="80">
        <v>0</v>
      </c>
      <c r="O64" s="80">
        <v>39</v>
      </c>
    </row>
    <row r="65" spans="1:15" x14ac:dyDescent="0.25">
      <c r="A65" s="78" t="s">
        <v>60</v>
      </c>
      <c r="B65" s="78">
        <v>1</v>
      </c>
      <c r="C65" s="58" t="s">
        <v>73</v>
      </c>
      <c r="D65" s="58">
        <v>11550</v>
      </c>
      <c r="E65" s="58">
        <v>10921</v>
      </c>
      <c r="F65" s="58">
        <v>150.051638</v>
      </c>
      <c r="G65" s="58">
        <v>-23.974951000000001</v>
      </c>
      <c r="H65" s="58">
        <v>150.05756299999999</v>
      </c>
      <c r="I65" s="58">
        <v>-23.973624999999998</v>
      </c>
      <c r="J65" s="80" t="s">
        <v>63</v>
      </c>
      <c r="K65" s="80" t="s">
        <v>9</v>
      </c>
      <c r="L65" s="80">
        <v>629</v>
      </c>
      <c r="M65" s="80">
        <v>4</v>
      </c>
      <c r="N65" s="80">
        <v>7.4999999999999997E-2</v>
      </c>
      <c r="O65" s="80">
        <v>188.7</v>
      </c>
    </row>
    <row r="66" spans="1:15" x14ac:dyDescent="0.25">
      <c r="A66" s="78" t="s">
        <v>60</v>
      </c>
      <c r="B66" s="78">
        <v>1</v>
      </c>
      <c r="C66" s="58" t="s">
        <v>73</v>
      </c>
      <c r="D66" s="58">
        <v>11805</v>
      </c>
      <c r="E66" s="58">
        <v>11573</v>
      </c>
      <c r="F66" s="58">
        <v>150.04964899999999</v>
      </c>
      <c r="G66" s="58">
        <v>-23.973568</v>
      </c>
      <c r="H66" s="58">
        <v>150.051433</v>
      </c>
      <c r="I66" s="58">
        <v>-23.974858999999999</v>
      </c>
      <c r="J66" s="80" t="s">
        <v>63</v>
      </c>
      <c r="K66" s="80" t="s">
        <v>9</v>
      </c>
      <c r="L66" s="80">
        <v>232</v>
      </c>
      <c r="M66" s="80">
        <v>4</v>
      </c>
      <c r="N66" s="80">
        <v>7.4999999999999997E-2</v>
      </c>
      <c r="O66" s="80">
        <v>69.599999999999994</v>
      </c>
    </row>
    <row r="67" spans="1:15" x14ac:dyDescent="0.25">
      <c r="A67" s="78" t="s">
        <v>60</v>
      </c>
      <c r="B67" s="78">
        <v>1</v>
      </c>
      <c r="C67" s="58" t="s">
        <v>73</v>
      </c>
      <c r="D67" s="58">
        <v>12305</v>
      </c>
      <c r="E67" s="58">
        <v>11812</v>
      </c>
      <c r="F67" s="58"/>
      <c r="G67" s="58"/>
      <c r="H67" s="58"/>
      <c r="I67" s="58"/>
      <c r="J67" s="80" t="s">
        <v>88</v>
      </c>
      <c r="K67" s="80" t="s">
        <v>9</v>
      </c>
      <c r="L67" s="80"/>
      <c r="M67" s="80"/>
      <c r="N67" s="80"/>
      <c r="O67" s="80">
        <v>49.3</v>
      </c>
    </row>
    <row r="68" spans="1:15" x14ac:dyDescent="0.25">
      <c r="A68" s="78" t="s">
        <v>60</v>
      </c>
      <c r="B68" s="78">
        <v>1</v>
      </c>
      <c r="C68" s="58" t="s">
        <v>73</v>
      </c>
      <c r="D68" s="58">
        <v>12305</v>
      </c>
      <c r="E68" s="58">
        <v>11812</v>
      </c>
      <c r="F68" s="58">
        <v>150.04507899999999</v>
      </c>
      <c r="G68" s="58">
        <v>-23.971969999999999</v>
      </c>
      <c r="H68" s="58">
        <v>150.04958199999999</v>
      </c>
      <c r="I68" s="58">
        <v>-23.973535999999999</v>
      </c>
      <c r="J68" s="80" t="s">
        <v>64</v>
      </c>
      <c r="K68" s="80" t="s">
        <v>9</v>
      </c>
      <c r="L68" s="80">
        <v>493</v>
      </c>
      <c r="M68" s="80">
        <v>4</v>
      </c>
      <c r="N68" s="80">
        <v>0.05</v>
      </c>
      <c r="O68" s="80">
        <v>98.6</v>
      </c>
    </row>
    <row r="69" spans="1:15" x14ac:dyDescent="0.25">
      <c r="A69" s="78" t="s">
        <v>60</v>
      </c>
      <c r="B69" s="78">
        <v>1</v>
      </c>
      <c r="C69" s="58" t="s">
        <v>73</v>
      </c>
      <c r="D69" s="58">
        <v>12611</v>
      </c>
      <c r="E69" s="58">
        <v>12305</v>
      </c>
      <c r="F69" s="58"/>
      <c r="G69" s="58"/>
      <c r="H69" s="58"/>
      <c r="I69" s="58"/>
      <c r="J69" s="80" t="s">
        <v>88</v>
      </c>
      <c r="K69" s="80" t="s">
        <v>9</v>
      </c>
      <c r="L69" s="80"/>
      <c r="M69" s="80"/>
      <c r="N69" s="80"/>
      <c r="O69" s="80">
        <v>30.6</v>
      </c>
    </row>
    <row r="70" spans="1:15" x14ac:dyDescent="0.25">
      <c r="A70" s="78" t="s">
        <v>60</v>
      </c>
      <c r="B70" s="78">
        <v>1</v>
      </c>
      <c r="C70" s="58" t="s">
        <v>73</v>
      </c>
      <c r="D70" s="58">
        <v>12611</v>
      </c>
      <c r="E70" s="58">
        <v>12305</v>
      </c>
      <c r="F70" s="58">
        <v>150.042101</v>
      </c>
      <c r="G70" s="58">
        <v>-23.971592000000001</v>
      </c>
      <c r="H70" s="58">
        <v>150.04507899999999</v>
      </c>
      <c r="I70" s="58">
        <v>-23.971969999999999</v>
      </c>
      <c r="J70" s="80" t="s">
        <v>64</v>
      </c>
      <c r="K70" s="80" t="s">
        <v>9</v>
      </c>
      <c r="L70" s="80">
        <v>306</v>
      </c>
      <c r="M70" s="80">
        <v>4</v>
      </c>
      <c r="N70" s="80">
        <v>0.05</v>
      </c>
      <c r="O70" s="80">
        <v>61.2</v>
      </c>
    </row>
    <row r="71" spans="1:15" x14ac:dyDescent="0.25">
      <c r="A71" s="78" t="s">
        <v>60</v>
      </c>
      <c r="B71" s="78">
        <v>1</v>
      </c>
      <c r="C71" s="58" t="s">
        <v>73</v>
      </c>
      <c r="D71" s="58">
        <v>13390</v>
      </c>
      <c r="E71" s="58">
        <v>12611</v>
      </c>
      <c r="F71" s="58"/>
      <c r="G71" s="58"/>
      <c r="H71" s="58"/>
      <c r="I71" s="58"/>
      <c r="J71" s="80" t="s">
        <v>88</v>
      </c>
      <c r="K71" s="80" t="s">
        <v>9</v>
      </c>
      <c r="L71" s="80"/>
      <c r="M71" s="80"/>
      <c r="N71" s="80"/>
      <c r="O71" s="80">
        <v>77.900000000000006</v>
      </c>
    </row>
    <row r="72" spans="1:15" x14ac:dyDescent="0.25">
      <c r="A72" s="78" t="s">
        <v>60</v>
      </c>
      <c r="B72" s="78">
        <v>1</v>
      </c>
      <c r="C72" s="58" t="s">
        <v>73</v>
      </c>
      <c r="D72" s="58">
        <v>13390</v>
      </c>
      <c r="E72" s="58">
        <v>12611</v>
      </c>
      <c r="F72" s="58">
        <v>150.03588099999999</v>
      </c>
      <c r="G72" s="58">
        <v>-23.973507999999999</v>
      </c>
      <c r="H72" s="58">
        <v>150.042101</v>
      </c>
      <c r="I72" s="58">
        <v>-23.971592000000001</v>
      </c>
      <c r="J72" s="80" t="s">
        <v>64</v>
      </c>
      <c r="K72" s="80" t="s">
        <v>9</v>
      </c>
      <c r="L72" s="80">
        <v>779</v>
      </c>
      <c r="M72" s="80">
        <v>4</v>
      </c>
      <c r="N72" s="80">
        <v>0.05</v>
      </c>
      <c r="O72" s="80">
        <v>155.80000000000001</v>
      </c>
    </row>
    <row r="73" spans="1:15" x14ac:dyDescent="0.25">
      <c r="A73" s="78" t="s">
        <v>60</v>
      </c>
      <c r="B73" s="78">
        <v>1</v>
      </c>
      <c r="C73" s="58" t="s">
        <v>73</v>
      </c>
      <c r="D73" s="58">
        <v>14072</v>
      </c>
      <c r="E73" s="58">
        <v>13390</v>
      </c>
      <c r="F73" s="58"/>
      <c r="G73" s="58"/>
      <c r="H73" s="58"/>
      <c r="I73" s="58"/>
      <c r="J73" s="80" t="s">
        <v>88</v>
      </c>
      <c r="K73" s="80" t="s">
        <v>9</v>
      </c>
      <c r="L73" s="80"/>
      <c r="M73" s="80"/>
      <c r="N73" s="80"/>
      <c r="O73" s="80">
        <v>68.2</v>
      </c>
    </row>
    <row r="74" spans="1:15" x14ac:dyDescent="0.25">
      <c r="A74" s="78" t="s">
        <v>60</v>
      </c>
      <c r="B74" s="78">
        <v>1</v>
      </c>
      <c r="C74" s="58" t="s">
        <v>73</v>
      </c>
      <c r="D74" s="58">
        <v>14072</v>
      </c>
      <c r="E74" s="58">
        <v>13390</v>
      </c>
      <c r="F74" s="58">
        <v>150.029301</v>
      </c>
      <c r="G74" s="58">
        <v>-23.974178999999999</v>
      </c>
      <c r="H74" s="58">
        <v>150.03588099999999</v>
      </c>
      <c r="I74" s="58">
        <v>-23.973507999999999</v>
      </c>
      <c r="J74" s="80" t="s">
        <v>64</v>
      </c>
      <c r="K74" s="80" t="s">
        <v>9</v>
      </c>
      <c r="L74" s="80">
        <v>682</v>
      </c>
      <c r="M74" s="80">
        <v>4</v>
      </c>
      <c r="N74" s="80">
        <v>0.05</v>
      </c>
      <c r="O74" s="80">
        <v>136.4</v>
      </c>
    </row>
    <row r="75" spans="1:15" x14ac:dyDescent="0.25">
      <c r="A75" s="78" t="s">
        <v>60</v>
      </c>
      <c r="B75" s="78">
        <v>1</v>
      </c>
      <c r="C75" s="58" t="s">
        <v>73</v>
      </c>
      <c r="D75" s="58">
        <v>14224</v>
      </c>
      <c r="E75" s="58">
        <v>14072</v>
      </c>
      <c r="F75" s="58">
        <v>150.02789200000001</v>
      </c>
      <c r="G75" s="58">
        <v>-23.973763999999999</v>
      </c>
      <c r="H75" s="58">
        <v>150.029301</v>
      </c>
      <c r="I75" s="58">
        <v>-23.974178999999999</v>
      </c>
      <c r="J75" s="80" t="s">
        <v>65</v>
      </c>
      <c r="K75" s="80" t="s">
        <v>31</v>
      </c>
      <c r="L75" s="80">
        <v>152</v>
      </c>
      <c r="M75" s="80"/>
      <c r="N75" s="80"/>
      <c r="O75" s="80">
        <v>152</v>
      </c>
    </row>
    <row r="76" spans="1:15" x14ac:dyDescent="0.25">
      <c r="A76" s="78" t="s">
        <v>60</v>
      </c>
      <c r="B76" s="78">
        <v>1</v>
      </c>
      <c r="C76" s="58" t="s">
        <v>73</v>
      </c>
      <c r="D76" s="58">
        <v>14581</v>
      </c>
      <c r="E76" s="58">
        <v>14247</v>
      </c>
      <c r="F76" s="58"/>
      <c r="G76" s="58"/>
      <c r="H76" s="58"/>
      <c r="I76" s="58"/>
      <c r="J76" s="80" t="s">
        <v>88</v>
      </c>
      <c r="K76" s="80" t="s">
        <v>9</v>
      </c>
      <c r="L76" s="80"/>
      <c r="M76" s="80"/>
      <c r="N76" s="80"/>
      <c r="O76" s="80">
        <v>33.4</v>
      </c>
    </row>
    <row r="77" spans="1:15" x14ac:dyDescent="0.25">
      <c r="A77" s="78" t="s">
        <v>60</v>
      </c>
      <c r="B77" s="78">
        <v>1</v>
      </c>
      <c r="C77" s="58" t="s">
        <v>73</v>
      </c>
      <c r="D77" s="58">
        <v>14581</v>
      </c>
      <c r="E77" s="58">
        <v>14247</v>
      </c>
      <c r="F77" s="58">
        <v>150.024654</v>
      </c>
      <c r="G77" s="58">
        <v>-23.972532999999999</v>
      </c>
      <c r="H77" s="58">
        <v>150.027693</v>
      </c>
      <c r="I77" s="58">
        <v>-23.973669999999998</v>
      </c>
      <c r="J77" s="80" t="s">
        <v>64</v>
      </c>
      <c r="K77" s="80" t="s">
        <v>9</v>
      </c>
      <c r="L77" s="80">
        <v>334</v>
      </c>
      <c r="M77" s="80">
        <v>4</v>
      </c>
      <c r="N77" s="80">
        <v>0.05</v>
      </c>
      <c r="O77" s="80">
        <v>66.8</v>
      </c>
    </row>
    <row r="78" spans="1:15" x14ac:dyDescent="0.25">
      <c r="A78" s="78" t="s">
        <v>60</v>
      </c>
      <c r="B78" s="78">
        <v>1</v>
      </c>
      <c r="C78" s="58" t="s">
        <v>73</v>
      </c>
      <c r="D78" s="58">
        <v>14686</v>
      </c>
      <c r="E78" s="58">
        <v>14581</v>
      </c>
      <c r="F78" s="58"/>
      <c r="G78" s="58"/>
      <c r="H78" s="58"/>
      <c r="I78" s="58"/>
      <c r="J78" s="80" t="s">
        <v>88</v>
      </c>
      <c r="K78" s="80" t="s">
        <v>9</v>
      </c>
      <c r="L78" s="80"/>
      <c r="M78" s="80"/>
      <c r="N78" s="80"/>
      <c r="O78" s="80">
        <v>10.5</v>
      </c>
    </row>
    <row r="79" spans="1:15" x14ac:dyDescent="0.25">
      <c r="A79" s="78" t="s">
        <v>60</v>
      </c>
      <c r="B79" s="78">
        <v>1</v>
      </c>
      <c r="C79" s="58" t="s">
        <v>73</v>
      </c>
      <c r="D79" s="58">
        <v>14686</v>
      </c>
      <c r="E79" s="58">
        <v>14581</v>
      </c>
      <c r="F79" s="58">
        <v>150.02365399999999</v>
      </c>
      <c r="G79" s="58">
        <v>-23.972286</v>
      </c>
      <c r="H79" s="58">
        <v>150.024654</v>
      </c>
      <c r="I79" s="58">
        <v>-23.972532999999999</v>
      </c>
      <c r="J79" s="80" t="s">
        <v>64</v>
      </c>
      <c r="K79" s="80" t="s">
        <v>9</v>
      </c>
      <c r="L79" s="80">
        <v>105</v>
      </c>
      <c r="M79" s="80">
        <v>4</v>
      </c>
      <c r="N79" s="80">
        <v>0.05</v>
      </c>
      <c r="O79" s="80">
        <v>21</v>
      </c>
    </row>
    <row r="80" spans="1:15" x14ac:dyDescent="0.25">
      <c r="A80" s="78" t="s">
        <v>60</v>
      </c>
      <c r="B80" s="78">
        <v>1</v>
      </c>
      <c r="C80" s="58" t="s">
        <v>73</v>
      </c>
      <c r="D80" s="58">
        <v>15271</v>
      </c>
      <c r="E80" s="58">
        <v>14686</v>
      </c>
      <c r="F80" s="58"/>
      <c r="G80" s="58"/>
      <c r="H80" s="58"/>
      <c r="I80" s="58"/>
      <c r="J80" s="80" t="s">
        <v>88</v>
      </c>
      <c r="K80" s="80" t="s">
        <v>9</v>
      </c>
      <c r="L80" s="80"/>
      <c r="M80" s="80"/>
      <c r="N80" s="80"/>
      <c r="O80" s="80">
        <v>58.5</v>
      </c>
    </row>
    <row r="81" spans="1:15" x14ac:dyDescent="0.25">
      <c r="A81" s="78" t="s">
        <v>60</v>
      </c>
      <c r="B81" s="78">
        <v>1</v>
      </c>
      <c r="C81" s="58" t="s">
        <v>73</v>
      </c>
      <c r="D81" s="58">
        <v>15271</v>
      </c>
      <c r="E81" s="58">
        <v>14686</v>
      </c>
      <c r="F81" s="58">
        <v>150.01812799999999</v>
      </c>
      <c r="G81" s="58">
        <v>-23.971257000000001</v>
      </c>
      <c r="H81" s="58">
        <v>150.02365399999999</v>
      </c>
      <c r="I81" s="58">
        <v>-23.972286</v>
      </c>
      <c r="J81" s="80" t="s">
        <v>64</v>
      </c>
      <c r="K81" s="80" t="s">
        <v>9</v>
      </c>
      <c r="L81" s="80">
        <v>585</v>
      </c>
      <c r="M81" s="80">
        <v>4</v>
      </c>
      <c r="N81" s="80">
        <v>0.05</v>
      </c>
      <c r="O81" s="80">
        <v>117</v>
      </c>
    </row>
    <row r="82" spans="1:15" x14ac:dyDescent="0.25">
      <c r="A82" s="78" t="s">
        <v>60</v>
      </c>
      <c r="B82" s="78">
        <v>1</v>
      </c>
      <c r="C82" s="58" t="s">
        <v>73</v>
      </c>
      <c r="D82" s="58">
        <v>16272</v>
      </c>
      <c r="E82" s="58">
        <v>15278</v>
      </c>
      <c r="F82" s="58"/>
      <c r="G82" s="58"/>
      <c r="H82" s="58"/>
      <c r="I82" s="58"/>
      <c r="J82" s="80" t="s">
        <v>88</v>
      </c>
      <c r="K82" s="80" t="s">
        <v>9</v>
      </c>
      <c r="L82" s="80"/>
      <c r="M82" s="80"/>
      <c r="N82" s="80"/>
      <c r="O82" s="80">
        <v>99.4</v>
      </c>
    </row>
    <row r="83" spans="1:15" x14ac:dyDescent="0.25">
      <c r="A83" s="78" t="s">
        <v>60</v>
      </c>
      <c r="B83" s="78">
        <v>1</v>
      </c>
      <c r="C83" s="58" t="s">
        <v>73</v>
      </c>
      <c r="D83" s="58">
        <v>16272</v>
      </c>
      <c r="E83" s="58">
        <v>15278</v>
      </c>
      <c r="F83" s="58">
        <v>150.00881999999999</v>
      </c>
      <c r="G83" s="58">
        <v>-23.973908000000002</v>
      </c>
      <c r="H83" s="58">
        <v>150.01806400000001</v>
      </c>
      <c r="I83" s="58">
        <v>-23.971266</v>
      </c>
      <c r="J83" s="80" t="s">
        <v>64</v>
      </c>
      <c r="K83" s="80" t="s">
        <v>9</v>
      </c>
      <c r="L83" s="80">
        <v>994</v>
      </c>
      <c r="M83" s="80">
        <v>4</v>
      </c>
      <c r="N83" s="80">
        <v>0.05</v>
      </c>
      <c r="O83" s="80">
        <v>198.8</v>
      </c>
    </row>
  </sheetData>
  <autoFilter ref="A2:O83" xr:uid="{36CF9F0C-53FF-4BFE-9FEC-14631ABDD195}">
    <sortState xmlns:xlrd2="http://schemas.microsoft.com/office/spreadsheetml/2017/richdata2" ref="A3:O83">
      <sortCondition ref="D2:D83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1050-ECA9-4AE9-A119-A8DA43801E17}">
  <sheetPr codeName="Sheet19"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Summary!A7</f>
        <v>383</v>
      </c>
      <c r="C4" s="2"/>
    </row>
    <row r="5" spans="1:16" ht="15" x14ac:dyDescent="0.2">
      <c r="A5" s="2" t="s">
        <v>3</v>
      </c>
      <c r="B5" s="3" t="str">
        <f>Summary!C7</f>
        <v>Overdeen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Summary!D7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2863</v>
      </c>
      <c r="E28" s="8"/>
      <c r="F28" s="10">
        <f t="shared" ref="F28:F32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2137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650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63</v>
      </c>
      <c r="C31" s="8" t="s">
        <v>9</v>
      </c>
      <c r="D31" s="38">
        <v>526.5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 t="s">
        <v>57</v>
      </c>
      <c r="B32" s="8" t="s">
        <v>90</v>
      </c>
      <c r="C32" s="8" t="s">
        <v>9</v>
      </c>
      <c r="D32" s="38">
        <v>325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phoneticPr fontId="16" type="noConversion"/>
  <hyperlinks>
    <hyperlink ref="E1" location="Summary!A1" display="Summary" xr:uid="{AFAC955D-0E2D-4287-AC51-45CE1A63A636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4D53-1445-44C7-B23F-77AA2C8B142E}">
  <sheetPr>
    <tabColor rgb="FFB0E2D5"/>
    <pageSetUpPr fitToPage="1"/>
  </sheetPr>
  <dimension ref="A1:O45"/>
  <sheetViews>
    <sheetView showGridLines="0" zoomScaleNormal="100" workbookViewId="0">
      <pane ySplit="2" topLeftCell="A3" activePane="bottomLeft" state="frozen"/>
      <selection activeCell="B28" sqref="B28:B30"/>
      <selection pane="bottomLeft" activeCell="Q43" sqref="Q43"/>
    </sheetView>
  </sheetViews>
  <sheetFormatPr defaultColWidth="9.140625" defaultRowHeight="15" x14ac:dyDescent="0.25"/>
  <cols>
    <col min="1" max="1" width="13.7109375" style="54" customWidth="1"/>
    <col min="2" max="2" width="12.5703125" style="54" customWidth="1"/>
    <col min="3" max="3" width="25.85546875" style="54" customWidth="1"/>
    <col min="4" max="4" width="11.42578125" style="54" customWidth="1"/>
    <col min="5" max="5" width="10.42578125" style="54" customWidth="1"/>
    <col min="6" max="6" width="12.42578125" style="54" customWidth="1"/>
    <col min="7" max="7" width="12.5703125" style="54" customWidth="1"/>
    <col min="8" max="8" width="12.42578125" style="54" customWidth="1"/>
    <col min="9" max="9" width="13.28515625" style="54" customWidth="1"/>
    <col min="10" max="10" width="60.140625" style="54" customWidth="1"/>
    <col min="11" max="11" width="18" style="54" customWidth="1"/>
    <col min="12" max="12" width="12" style="54" customWidth="1"/>
    <col min="13" max="13" width="11.7109375" style="54" customWidth="1"/>
    <col min="14" max="14" width="14" style="54" customWidth="1"/>
    <col min="15" max="15" width="13.5703125" style="54" customWidth="1"/>
    <col min="16" max="16384" width="9.140625" style="54"/>
  </cols>
  <sheetData>
    <row r="1" spans="1:15" ht="23.2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9" customHeight="1" x14ac:dyDescent="0.25">
      <c r="A2" s="55" t="s">
        <v>74</v>
      </c>
      <c r="B2" s="55" t="s">
        <v>104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5" t="s">
        <v>80</v>
      </c>
      <c r="I2" s="55" t="s">
        <v>81</v>
      </c>
      <c r="J2" s="56" t="s">
        <v>82</v>
      </c>
      <c r="K2" s="55" t="s">
        <v>83</v>
      </c>
      <c r="L2" s="56" t="s">
        <v>84</v>
      </c>
      <c r="M2" s="56" t="s">
        <v>85</v>
      </c>
      <c r="N2" s="57" t="s">
        <v>86</v>
      </c>
      <c r="O2" s="57" t="s">
        <v>87</v>
      </c>
    </row>
    <row r="3" spans="1:15" x14ac:dyDescent="0.25">
      <c r="A3" s="58" t="s">
        <v>61</v>
      </c>
      <c r="B3" s="78">
        <v>1</v>
      </c>
      <c r="C3" s="58" t="s">
        <v>97</v>
      </c>
      <c r="D3" s="58">
        <v>10</v>
      </c>
      <c r="E3" s="58">
        <v>30</v>
      </c>
      <c r="F3" s="58">
        <v>150.13574199999999</v>
      </c>
      <c r="G3" s="58">
        <v>-24.224444999999999</v>
      </c>
      <c r="H3" s="58">
        <v>150.13582199999999</v>
      </c>
      <c r="I3" s="58">
        <v>-24.224274999999999</v>
      </c>
      <c r="J3" s="80" t="s">
        <v>65</v>
      </c>
      <c r="K3" s="80" t="s">
        <v>31</v>
      </c>
      <c r="L3" s="80">
        <v>20</v>
      </c>
      <c r="M3" s="80"/>
      <c r="N3" s="80"/>
      <c r="O3" s="80">
        <v>20</v>
      </c>
    </row>
    <row r="4" spans="1:15" x14ac:dyDescent="0.25">
      <c r="A4" s="58" t="s">
        <v>61</v>
      </c>
      <c r="B4" s="78">
        <v>1</v>
      </c>
      <c r="C4" s="58" t="s">
        <v>97</v>
      </c>
      <c r="D4" s="58">
        <v>30</v>
      </c>
      <c r="E4" s="58">
        <v>63</v>
      </c>
      <c r="F4" s="58">
        <v>150.13582199999999</v>
      </c>
      <c r="G4" s="58">
        <v>-24.224274999999999</v>
      </c>
      <c r="H4" s="58">
        <v>150.13598300000001</v>
      </c>
      <c r="I4" s="58">
        <v>-24.224018999999998</v>
      </c>
      <c r="J4" s="80" t="s">
        <v>65</v>
      </c>
      <c r="K4" s="80" t="s">
        <v>31</v>
      </c>
      <c r="L4" s="80">
        <v>33</v>
      </c>
      <c r="M4" s="80"/>
      <c r="N4" s="80"/>
      <c r="O4" s="80">
        <v>33</v>
      </c>
    </row>
    <row r="5" spans="1:15" x14ac:dyDescent="0.25">
      <c r="A5" s="58" t="s">
        <v>61</v>
      </c>
      <c r="B5" s="78">
        <v>1</v>
      </c>
      <c r="C5" s="58" t="s">
        <v>97</v>
      </c>
      <c r="D5" s="58">
        <v>63</v>
      </c>
      <c r="E5" s="58">
        <v>147</v>
      </c>
      <c r="F5" s="58">
        <v>150.13598300000001</v>
      </c>
      <c r="G5" s="58">
        <v>-24.224018999999998</v>
      </c>
      <c r="H5" s="58">
        <v>150.13669400000001</v>
      </c>
      <c r="I5" s="58">
        <v>-24.2242</v>
      </c>
      <c r="J5" s="80" t="s">
        <v>63</v>
      </c>
      <c r="K5" s="80" t="s">
        <v>9</v>
      </c>
      <c r="L5" s="80">
        <v>84</v>
      </c>
      <c r="M5" s="80">
        <v>5</v>
      </c>
      <c r="N5" s="80">
        <v>7.4999999999999997E-2</v>
      </c>
      <c r="O5" s="80">
        <v>31.5</v>
      </c>
    </row>
    <row r="6" spans="1:15" x14ac:dyDescent="0.25">
      <c r="A6" s="58" t="s">
        <v>61</v>
      </c>
      <c r="B6" s="78">
        <v>1</v>
      </c>
      <c r="C6" s="58" t="s">
        <v>97</v>
      </c>
      <c r="D6" s="58">
        <v>147</v>
      </c>
      <c r="E6" s="58">
        <v>195</v>
      </c>
      <c r="F6" s="58">
        <v>150.13669400000001</v>
      </c>
      <c r="G6" s="58">
        <v>-24.2242</v>
      </c>
      <c r="H6" s="58">
        <v>150.13711000000001</v>
      </c>
      <c r="I6" s="58">
        <v>-24.224402000000001</v>
      </c>
      <c r="J6" s="80" t="s">
        <v>65</v>
      </c>
      <c r="K6" s="80" t="s">
        <v>31</v>
      </c>
      <c r="L6" s="80">
        <v>48</v>
      </c>
      <c r="M6" s="80"/>
      <c r="N6" s="80"/>
      <c r="O6" s="80">
        <v>48</v>
      </c>
    </row>
    <row r="7" spans="1:15" x14ac:dyDescent="0.25">
      <c r="A7" s="58" t="s">
        <v>61</v>
      </c>
      <c r="B7" s="78">
        <v>1</v>
      </c>
      <c r="C7" s="58" t="s">
        <v>97</v>
      </c>
      <c r="D7" s="58">
        <v>195</v>
      </c>
      <c r="E7" s="58">
        <v>532</v>
      </c>
      <c r="F7" s="58">
        <v>150.13711000000001</v>
      </c>
      <c r="G7" s="58">
        <v>-24.224402000000001</v>
      </c>
      <c r="H7" s="58">
        <v>150.140198</v>
      </c>
      <c r="I7" s="58">
        <v>-24.225524</v>
      </c>
      <c r="J7" s="80" t="s">
        <v>63</v>
      </c>
      <c r="K7" s="80" t="s">
        <v>9</v>
      </c>
      <c r="L7" s="80">
        <v>337</v>
      </c>
      <c r="M7" s="80">
        <v>5</v>
      </c>
      <c r="N7" s="80">
        <v>7.4999999999999997E-2</v>
      </c>
      <c r="O7" s="80">
        <v>126.375</v>
      </c>
    </row>
    <row r="8" spans="1:15" x14ac:dyDescent="0.25">
      <c r="A8" s="58" t="s">
        <v>61</v>
      </c>
      <c r="B8" s="78">
        <v>1</v>
      </c>
      <c r="C8" s="58" t="s">
        <v>97</v>
      </c>
      <c r="D8" s="58">
        <v>532</v>
      </c>
      <c r="E8" s="58">
        <v>659</v>
      </c>
      <c r="F8" s="58">
        <v>150.140198</v>
      </c>
      <c r="G8" s="58">
        <v>-24.225524</v>
      </c>
      <c r="H8" s="58">
        <v>150.14137600000001</v>
      </c>
      <c r="I8" s="58">
        <v>-24.225916000000002</v>
      </c>
      <c r="J8" s="80" t="s">
        <v>65</v>
      </c>
      <c r="K8" s="80" t="s">
        <v>31</v>
      </c>
      <c r="L8" s="80">
        <v>127</v>
      </c>
      <c r="M8" s="80"/>
      <c r="N8" s="80"/>
      <c r="O8" s="80">
        <v>127</v>
      </c>
    </row>
    <row r="9" spans="1:15" x14ac:dyDescent="0.25">
      <c r="A9" s="58" t="s">
        <v>61</v>
      </c>
      <c r="B9" s="78">
        <v>1</v>
      </c>
      <c r="C9" s="58" t="s">
        <v>97</v>
      </c>
      <c r="D9" s="58">
        <v>659</v>
      </c>
      <c r="E9" s="58">
        <v>862</v>
      </c>
      <c r="F9" s="58"/>
      <c r="G9" s="58"/>
      <c r="H9" s="58"/>
      <c r="I9" s="58"/>
      <c r="J9" s="80" t="s">
        <v>88</v>
      </c>
      <c r="K9" s="80" t="s">
        <v>9</v>
      </c>
      <c r="L9" s="80"/>
      <c r="M9" s="80"/>
      <c r="N9" s="80"/>
      <c r="O9" s="80">
        <v>25.375</v>
      </c>
    </row>
    <row r="10" spans="1:15" x14ac:dyDescent="0.25">
      <c r="A10" s="58" t="s">
        <v>61</v>
      </c>
      <c r="B10" s="78">
        <v>1</v>
      </c>
      <c r="C10" s="58" t="s">
        <v>97</v>
      </c>
      <c r="D10" s="58">
        <v>659</v>
      </c>
      <c r="E10" s="58">
        <v>862</v>
      </c>
      <c r="F10" s="58">
        <v>150.14137600000001</v>
      </c>
      <c r="G10" s="58">
        <v>-24.225916000000002</v>
      </c>
      <c r="H10" s="58">
        <v>150.14326299999999</v>
      </c>
      <c r="I10" s="58">
        <v>-24.226545000000002</v>
      </c>
      <c r="J10" s="80" t="s">
        <v>64</v>
      </c>
      <c r="K10" s="80" t="s">
        <v>9</v>
      </c>
      <c r="L10" s="80">
        <v>203</v>
      </c>
      <c r="M10" s="80">
        <v>5</v>
      </c>
      <c r="N10" s="80">
        <v>0.05</v>
      </c>
      <c r="O10" s="80">
        <v>50.75</v>
      </c>
    </row>
    <row r="11" spans="1:15" x14ac:dyDescent="0.25">
      <c r="A11" s="58" t="s">
        <v>61</v>
      </c>
      <c r="B11" s="78">
        <v>1</v>
      </c>
      <c r="C11" s="58" t="s">
        <v>97</v>
      </c>
      <c r="D11" s="58">
        <v>862</v>
      </c>
      <c r="E11" s="58">
        <v>1150</v>
      </c>
      <c r="F11" s="58">
        <v>150.14326299999999</v>
      </c>
      <c r="G11" s="58">
        <v>-24.226545000000002</v>
      </c>
      <c r="H11" s="58">
        <v>150.14593400000001</v>
      </c>
      <c r="I11" s="58">
        <v>-24.227429000000001</v>
      </c>
      <c r="J11" s="80" t="s">
        <v>65</v>
      </c>
      <c r="K11" s="80" t="s">
        <v>31</v>
      </c>
      <c r="L11" s="80">
        <v>288</v>
      </c>
      <c r="M11" s="80">
        <v>0</v>
      </c>
      <c r="N11" s="80">
        <v>0</v>
      </c>
      <c r="O11" s="80">
        <v>288</v>
      </c>
    </row>
    <row r="12" spans="1:15" x14ac:dyDescent="0.25">
      <c r="A12" s="58" t="s">
        <v>61</v>
      </c>
      <c r="B12" s="78">
        <v>1</v>
      </c>
      <c r="C12" s="58" t="s">
        <v>97</v>
      </c>
      <c r="D12" s="58">
        <v>1150</v>
      </c>
      <c r="E12" s="58">
        <v>1671</v>
      </c>
      <c r="F12" s="58"/>
      <c r="G12" s="58"/>
      <c r="H12" s="58"/>
      <c r="I12" s="58"/>
      <c r="J12" s="80" t="s">
        <v>88</v>
      </c>
      <c r="K12" s="80" t="s">
        <v>9</v>
      </c>
      <c r="L12" s="80"/>
      <c r="M12" s="80"/>
      <c r="N12" s="80"/>
      <c r="O12" s="80">
        <v>65.125</v>
      </c>
    </row>
    <row r="13" spans="1:15" x14ac:dyDescent="0.25">
      <c r="A13" s="58" t="s">
        <v>61</v>
      </c>
      <c r="B13" s="78">
        <v>1</v>
      </c>
      <c r="C13" s="58" t="s">
        <v>97</v>
      </c>
      <c r="D13" s="58">
        <v>1150</v>
      </c>
      <c r="E13" s="58">
        <v>1671</v>
      </c>
      <c r="F13" s="58">
        <v>150.14593400000001</v>
      </c>
      <c r="G13" s="58">
        <v>-24.227429000000001</v>
      </c>
      <c r="H13" s="58">
        <v>150.15084100000001</v>
      </c>
      <c r="I13" s="58">
        <v>-24.228006000000001</v>
      </c>
      <c r="J13" s="80" t="s">
        <v>64</v>
      </c>
      <c r="K13" s="80" t="s">
        <v>9</v>
      </c>
      <c r="L13" s="80">
        <v>521</v>
      </c>
      <c r="M13" s="80">
        <v>5</v>
      </c>
      <c r="N13" s="80">
        <v>0.05</v>
      </c>
      <c r="O13" s="80">
        <v>130.25</v>
      </c>
    </row>
    <row r="14" spans="1:15" x14ac:dyDescent="0.25">
      <c r="A14" s="58" t="s">
        <v>61</v>
      </c>
      <c r="B14" s="78">
        <v>1</v>
      </c>
      <c r="C14" s="58" t="s">
        <v>97</v>
      </c>
      <c r="D14" s="58">
        <v>1671</v>
      </c>
      <c r="E14" s="58">
        <v>1839</v>
      </c>
      <c r="F14" s="58">
        <v>150.15084100000001</v>
      </c>
      <c r="G14" s="58">
        <v>-24.228006000000001</v>
      </c>
      <c r="H14" s="58">
        <v>150.15246300000001</v>
      </c>
      <c r="I14" s="58">
        <v>-24.227699999999999</v>
      </c>
      <c r="J14" s="80" t="s">
        <v>65</v>
      </c>
      <c r="K14" s="80" t="s">
        <v>31</v>
      </c>
      <c r="L14" s="80">
        <v>168</v>
      </c>
      <c r="M14" s="80">
        <v>0</v>
      </c>
      <c r="N14" s="80">
        <v>0</v>
      </c>
      <c r="O14" s="80">
        <v>168</v>
      </c>
    </row>
    <row r="15" spans="1:15" x14ac:dyDescent="0.25">
      <c r="A15" s="58" t="s">
        <v>61</v>
      </c>
      <c r="B15" s="78">
        <v>1</v>
      </c>
      <c r="C15" s="58" t="s">
        <v>97</v>
      </c>
      <c r="D15" s="58">
        <v>1839</v>
      </c>
      <c r="E15" s="58">
        <v>2197</v>
      </c>
      <c r="F15" s="58"/>
      <c r="G15" s="58"/>
      <c r="H15" s="58"/>
      <c r="I15" s="58"/>
      <c r="J15" s="80" t="s">
        <v>88</v>
      </c>
      <c r="K15" s="80" t="s">
        <v>9</v>
      </c>
      <c r="L15" s="80"/>
      <c r="M15" s="80"/>
      <c r="N15" s="80"/>
      <c r="O15" s="80">
        <v>44.75</v>
      </c>
    </row>
    <row r="16" spans="1:15" x14ac:dyDescent="0.25">
      <c r="A16" s="58" t="s">
        <v>61</v>
      </c>
      <c r="B16" s="78">
        <v>1</v>
      </c>
      <c r="C16" s="58" t="s">
        <v>97</v>
      </c>
      <c r="D16" s="58">
        <v>1839</v>
      </c>
      <c r="E16" s="58">
        <v>2197</v>
      </c>
      <c r="F16" s="58">
        <v>150.15246300000001</v>
      </c>
      <c r="G16" s="58">
        <v>-24.227699999999999</v>
      </c>
      <c r="H16" s="58">
        <v>150.15592100000001</v>
      </c>
      <c r="I16" s="58">
        <v>-24.227034</v>
      </c>
      <c r="J16" s="80" t="s">
        <v>64</v>
      </c>
      <c r="K16" s="80" t="s">
        <v>9</v>
      </c>
      <c r="L16" s="80">
        <v>358</v>
      </c>
      <c r="M16" s="80">
        <v>5</v>
      </c>
      <c r="N16" s="80">
        <v>0.05</v>
      </c>
      <c r="O16" s="80">
        <v>89.5</v>
      </c>
    </row>
    <row r="17" spans="1:15" x14ac:dyDescent="0.25">
      <c r="A17" s="58" t="s">
        <v>61</v>
      </c>
      <c r="B17" s="78">
        <v>1</v>
      </c>
      <c r="C17" s="58" t="s">
        <v>97</v>
      </c>
      <c r="D17" s="58">
        <v>2197</v>
      </c>
      <c r="E17" s="58">
        <v>2502</v>
      </c>
      <c r="F17" s="58">
        <v>150.15592100000001</v>
      </c>
      <c r="G17" s="58">
        <v>-24.227034</v>
      </c>
      <c r="H17" s="58">
        <v>150.158829</v>
      </c>
      <c r="I17" s="58">
        <v>-24.226395</v>
      </c>
      <c r="J17" s="80" t="s">
        <v>66</v>
      </c>
      <c r="K17" s="80" t="s">
        <v>31</v>
      </c>
      <c r="L17" s="80">
        <v>305</v>
      </c>
      <c r="M17" s="80"/>
      <c r="N17" s="80"/>
      <c r="O17" s="80">
        <v>305</v>
      </c>
    </row>
    <row r="18" spans="1:15" x14ac:dyDescent="0.25">
      <c r="A18" s="58" t="s">
        <v>61</v>
      </c>
      <c r="B18" s="78">
        <v>1</v>
      </c>
      <c r="C18" s="58" t="s">
        <v>97</v>
      </c>
      <c r="D18" s="58">
        <v>2502</v>
      </c>
      <c r="E18" s="58">
        <v>2840</v>
      </c>
      <c r="F18" s="58"/>
      <c r="G18" s="58"/>
      <c r="H18" s="58"/>
      <c r="I18" s="58"/>
      <c r="J18" s="80" t="s">
        <v>88</v>
      </c>
      <c r="K18" s="80" t="s">
        <v>9</v>
      </c>
      <c r="L18" s="80"/>
      <c r="M18" s="80"/>
      <c r="N18" s="80"/>
      <c r="O18" s="80">
        <v>42.25</v>
      </c>
    </row>
    <row r="19" spans="1:15" x14ac:dyDescent="0.25">
      <c r="A19" s="58" t="s">
        <v>61</v>
      </c>
      <c r="B19" s="78">
        <v>1</v>
      </c>
      <c r="C19" s="58" t="s">
        <v>97</v>
      </c>
      <c r="D19" s="58">
        <v>2502</v>
      </c>
      <c r="E19" s="58">
        <v>2840</v>
      </c>
      <c r="F19" s="58">
        <v>150.158829</v>
      </c>
      <c r="G19" s="58">
        <v>-24.226395</v>
      </c>
      <c r="H19" s="58">
        <v>150.16213099999999</v>
      </c>
      <c r="I19" s="58">
        <v>-24.226006000000002</v>
      </c>
      <c r="J19" s="80" t="s">
        <v>64</v>
      </c>
      <c r="K19" s="80" t="s">
        <v>9</v>
      </c>
      <c r="L19" s="80">
        <v>338</v>
      </c>
      <c r="M19" s="80">
        <v>5</v>
      </c>
      <c r="N19" s="80">
        <v>0.05</v>
      </c>
      <c r="O19" s="80">
        <v>84.5</v>
      </c>
    </row>
    <row r="20" spans="1:15" x14ac:dyDescent="0.25">
      <c r="A20" s="58" t="s">
        <v>61</v>
      </c>
      <c r="B20" s="78">
        <v>1</v>
      </c>
      <c r="C20" s="58" t="s">
        <v>97</v>
      </c>
      <c r="D20" s="58">
        <v>2840</v>
      </c>
      <c r="E20" s="58">
        <v>2877</v>
      </c>
      <c r="F20" s="58">
        <v>150.16213099999999</v>
      </c>
      <c r="G20" s="58">
        <v>-24.226006000000002</v>
      </c>
      <c r="H20" s="58">
        <v>150.16249999999999</v>
      </c>
      <c r="I20" s="58">
        <v>-24.226050999999998</v>
      </c>
      <c r="J20" s="80" t="s">
        <v>65</v>
      </c>
      <c r="K20" s="80" t="s">
        <v>31</v>
      </c>
      <c r="L20" s="80">
        <v>37</v>
      </c>
      <c r="M20" s="80">
        <v>0</v>
      </c>
      <c r="N20" s="80">
        <v>0</v>
      </c>
      <c r="O20" s="80">
        <v>37</v>
      </c>
    </row>
    <row r="21" spans="1:15" x14ac:dyDescent="0.25">
      <c r="A21" s="58" t="s">
        <v>61</v>
      </c>
      <c r="B21" s="78">
        <v>1</v>
      </c>
      <c r="C21" s="58" t="s">
        <v>97</v>
      </c>
      <c r="D21" s="58">
        <v>2877</v>
      </c>
      <c r="E21" s="58">
        <v>2978</v>
      </c>
      <c r="F21" s="58">
        <v>150.16249999999999</v>
      </c>
      <c r="G21" s="58">
        <v>-24.226050999999998</v>
      </c>
      <c r="H21" s="58">
        <v>150.16348500000001</v>
      </c>
      <c r="I21" s="58">
        <v>-24.226177</v>
      </c>
      <c r="J21" s="80" t="s">
        <v>63</v>
      </c>
      <c r="K21" s="80" t="s">
        <v>9</v>
      </c>
      <c r="L21" s="80">
        <v>101</v>
      </c>
      <c r="M21" s="80">
        <v>5</v>
      </c>
      <c r="N21" s="80">
        <v>7.4999999999999997E-2</v>
      </c>
      <c r="O21" s="80">
        <v>37.875</v>
      </c>
    </row>
    <row r="22" spans="1:15" x14ac:dyDescent="0.25">
      <c r="A22" s="58" t="s">
        <v>61</v>
      </c>
      <c r="B22" s="78">
        <v>1</v>
      </c>
      <c r="C22" s="58" t="s">
        <v>97</v>
      </c>
      <c r="D22" s="58">
        <v>2978</v>
      </c>
      <c r="E22" s="58">
        <v>3207</v>
      </c>
      <c r="F22" s="58">
        <v>150.16348500000001</v>
      </c>
      <c r="G22" s="58">
        <v>-24.226177</v>
      </c>
      <c r="H22" s="58">
        <v>150.16572099999999</v>
      </c>
      <c r="I22" s="58">
        <v>-24.226464</v>
      </c>
      <c r="J22" s="80" t="s">
        <v>65</v>
      </c>
      <c r="K22" s="80" t="s">
        <v>31</v>
      </c>
      <c r="L22" s="80">
        <v>229</v>
      </c>
      <c r="M22" s="80">
        <v>0</v>
      </c>
      <c r="N22" s="80">
        <v>0</v>
      </c>
      <c r="O22" s="80">
        <v>229</v>
      </c>
    </row>
    <row r="23" spans="1:15" x14ac:dyDescent="0.25">
      <c r="A23" s="58" t="s">
        <v>61</v>
      </c>
      <c r="B23" s="78">
        <v>1</v>
      </c>
      <c r="C23" s="58" t="s">
        <v>97</v>
      </c>
      <c r="D23" s="58">
        <v>3207</v>
      </c>
      <c r="E23" s="58">
        <v>3533</v>
      </c>
      <c r="F23" s="58">
        <v>150.16572099999999</v>
      </c>
      <c r="G23" s="58">
        <v>-24.226464</v>
      </c>
      <c r="H23" s="58">
        <v>150.168903</v>
      </c>
      <c r="I23" s="58">
        <v>-24.226856999999999</v>
      </c>
      <c r="J23" s="80" t="s">
        <v>66</v>
      </c>
      <c r="K23" s="80" t="s">
        <v>31</v>
      </c>
      <c r="L23" s="80">
        <v>326</v>
      </c>
      <c r="M23" s="80">
        <v>0</v>
      </c>
      <c r="N23" s="80">
        <v>0</v>
      </c>
      <c r="O23" s="80">
        <v>326</v>
      </c>
    </row>
    <row r="24" spans="1:15" x14ac:dyDescent="0.25">
      <c r="A24" s="58" t="s">
        <v>61</v>
      </c>
      <c r="B24" s="78">
        <v>1</v>
      </c>
      <c r="C24" s="58" t="s">
        <v>97</v>
      </c>
      <c r="D24" s="58">
        <v>3533</v>
      </c>
      <c r="E24" s="58">
        <v>3571</v>
      </c>
      <c r="F24" s="58">
        <v>150.168903</v>
      </c>
      <c r="G24" s="58">
        <v>-24.226856999999999</v>
      </c>
      <c r="H24" s="58">
        <v>150.16927699999999</v>
      </c>
      <c r="I24" s="58">
        <v>-24.226906</v>
      </c>
      <c r="J24" s="80" t="s">
        <v>65</v>
      </c>
      <c r="K24" s="80" t="s">
        <v>31</v>
      </c>
      <c r="L24" s="80">
        <v>38</v>
      </c>
      <c r="M24" s="80">
        <v>0</v>
      </c>
      <c r="N24" s="80">
        <v>0</v>
      </c>
      <c r="O24" s="80">
        <v>38</v>
      </c>
    </row>
    <row r="25" spans="1:15" x14ac:dyDescent="0.25">
      <c r="A25" s="58" t="s">
        <v>61</v>
      </c>
      <c r="B25" s="78">
        <v>1</v>
      </c>
      <c r="C25" s="58" t="s">
        <v>97</v>
      </c>
      <c r="D25" s="58">
        <v>3571</v>
      </c>
      <c r="E25" s="58">
        <v>4094</v>
      </c>
      <c r="F25" s="58">
        <v>150.16927699999999</v>
      </c>
      <c r="G25" s="58">
        <v>-24.226906</v>
      </c>
      <c r="H25" s="58">
        <v>150.17437899999999</v>
      </c>
      <c r="I25" s="58">
        <v>-24.227571000000001</v>
      </c>
      <c r="J25" s="80" t="s">
        <v>66</v>
      </c>
      <c r="K25" s="80" t="s">
        <v>31</v>
      </c>
      <c r="L25" s="80">
        <v>523</v>
      </c>
      <c r="M25" s="80"/>
      <c r="N25" s="80"/>
      <c r="O25" s="80">
        <v>523</v>
      </c>
    </row>
    <row r="26" spans="1:15" x14ac:dyDescent="0.25">
      <c r="A26" s="58" t="s">
        <v>61</v>
      </c>
      <c r="B26" s="78">
        <v>1</v>
      </c>
      <c r="C26" s="58" t="s">
        <v>97</v>
      </c>
      <c r="D26" s="58">
        <v>4094</v>
      </c>
      <c r="E26" s="58">
        <v>4459</v>
      </c>
      <c r="F26" s="58">
        <v>150.17437899999999</v>
      </c>
      <c r="G26" s="58">
        <v>-24.227571000000001</v>
      </c>
      <c r="H26" s="58">
        <v>150.17795000000001</v>
      </c>
      <c r="I26" s="58">
        <v>-24.228041999999999</v>
      </c>
      <c r="J26" s="80" t="s">
        <v>65</v>
      </c>
      <c r="K26" s="80" t="s">
        <v>31</v>
      </c>
      <c r="L26" s="80">
        <v>365</v>
      </c>
      <c r="M26" s="80">
        <v>0</v>
      </c>
      <c r="N26" s="80">
        <v>0</v>
      </c>
      <c r="O26" s="80">
        <v>365</v>
      </c>
    </row>
    <row r="27" spans="1:15" x14ac:dyDescent="0.25">
      <c r="A27" s="58" t="s">
        <v>61</v>
      </c>
      <c r="B27" s="78">
        <v>1</v>
      </c>
      <c r="C27" s="58" t="s">
        <v>97</v>
      </c>
      <c r="D27" s="58">
        <v>4459</v>
      </c>
      <c r="E27" s="58">
        <v>4584</v>
      </c>
      <c r="F27" s="58"/>
      <c r="G27" s="58"/>
      <c r="H27" s="58"/>
      <c r="I27" s="58"/>
      <c r="J27" s="80" t="s">
        <v>88</v>
      </c>
      <c r="K27" s="80" t="s">
        <v>9</v>
      </c>
      <c r="L27" s="80"/>
      <c r="M27" s="80"/>
      <c r="N27" s="80"/>
      <c r="O27" s="80">
        <v>15.625</v>
      </c>
    </row>
    <row r="28" spans="1:15" x14ac:dyDescent="0.25">
      <c r="A28" s="58" t="s">
        <v>61</v>
      </c>
      <c r="B28" s="78">
        <v>1</v>
      </c>
      <c r="C28" s="58" t="s">
        <v>97</v>
      </c>
      <c r="D28" s="58">
        <v>4459</v>
      </c>
      <c r="E28" s="58">
        <v>4584</v>
      </c>
      <c r="F28" s="58">
        <v>150.17795000000001</v>
      </c>
      <c r="G28" s="58">
        <v>-24.228041999999999</v>
      </c>
      <c r="H28" s="58">
        <v>150.179169</v>
      </c>
      <c r="I28" s="58">
        <v>-24.228209</v>
      </c>
      <c r="J28" s="80" t="s">
        <v>64</v>
      </c>
      <c r="K28" s="80" t="s">
        <v>9</v>
      </c>
      <c r="L28" s="80">
        <v>125</v>
      </c>
      <c r="M28" s="80">
        <v>5</v>
      </c>
      <c r="N28" s="80">
        <v>0.05</v>
      </c>
      <c r="O28" s="80">
        <v>31.25</v>
      </c>
    </row>
    <row r="29" spans="1:15" x14ac:dyDescent="0.25">
      <c r="A29" s="58" t="s">
        <v>61</v>
      </c>
      <c r="B29" s="78">
        <v>1</v>
      </c>
      <c r="C29" s="58" t="s">
        <v>97</v>
      </c>
      <c r="D29" s="58">
        <v>4584</v>
      </c>
      <c r="E29" s="58">
        <v>4853</v>
      </c>
      <c r="F29" s="58">
        <v>150.179169</v>
      </c>
      <c r="G29" s="58">
        <v>-24.228209</v>
      </c>
      <c r="H29" s="58">
        <v>150.18180799999999</v>
      </c>
      <c r="I29" s="58">
        <v>-24.228300999999998</v>
      </c>
      <c r="J29" s="80" t="s">
        <v>66</v>
      </c>
      <c r="K29" s="80" t="s">
        <v>31</v>
      </c>
      <c r="L29" s="80">
        <v>269</v>
      </c>
      <c r="M29" s="80">
        <v>0</v>
      </c>
      <c r="N29" s="80">
        <v>0</v>
      </c>
      <c r="O29" s="80">
        <v>269</v>
      </c>
    </row>
    <row r="30" spans="1:15" x14ac:dyDescent="0.25">
      <c r="A30" s="58" t="s">
        <v>61</v>
      </c>
      <c r="B30" s="78">
        <v>1</v>
      </c>
      <c r="C30" s="58" t="s">
        <v>97</v>
      </c>
      <c r="D30" s="58">
        <v>4853</v>
      </c>
      <c r="E30" s="58">
        <v>4979</v>
      </c>
      <c r="F30" s="58">
        <v>150.18180799999999</v>
      </c>
      <c r="G30" s="58">
        <v>-24.228300999999998</v>
      </c>
      <c r="H30" s="58">
        <v>150.18303800000001</v>
      </c>
      <c r="I30" s="58">
        <v>-24.228453999999999</v>
      </c>
      <c r="J30" s="80" t="s">
        <v>66</v>
      </c>
      <c r="K30" s="80" t="s">
        <v>31</v>
      </c>
      <c r="L30" s="80">
        <v>126</v>
      </c>
      <c r="M30" s="80">
        <v>0</v>
      </c>
      <c r="N30" s="80">
        <v>0</v>
      </c>
      <c r="O30" s="80">
        <v>126</v>
      </c>
    </row>
    <row r="31" spans="1:15" x14ac:dyDescent="0.25">
      <c r="A31" s="58" t="s">
        <v>61</v>
      </c>
      <c r="B31" s="78">
        <v>1</v>
      </c>
      <c r="C31" s="58" t="s">
        <v>97</v>
      </c>
      <c r="D31" s="58">
        <v>4979</v>
      </c>
      <c r="E31" s="58">
        <v>5026</v>
      </c>
      <c r="F31" s="58">
        <v>150.18303800000001</v>
      </c>
      <c r="G31" s="58">
        <v>-24.228453999999999</v>
      </c>
      <c r="H31" s="58">
        <v>150.18349799999999</v>
      </c>
      <c r="I31" s="58">
        <v>-24.228515000000002</v>
      </c>
      <c r="J31" s="80" t="s">
        <v>63</v>
      </c>
      <c r="K31" s="80" t="s">
        <v>9</v>
      </c>
      <c r="L31" s="80">
        <v>47</v>
      </c>
      <c r="M31" s="80">
        <v>5</v>
      </c>
      <c r="N31" s="80">
        <v>7.4999999999999997E-2</v>
      </c>
      <c r="O31" s="80">
        <v>17.625</v>
      </c>
    </row>
    <row r="32" spans="1:15" x14ac:dyDescent="0.25">
      <c r="A32" s="58" t="s">
        <v>61</v>
      </c>
      <c r="B32" s="78">
        <v>1</v>
      </c>
      <c r="C32" s="58" t="s">
        <v>97</v>
      </c>
      <c r="D32" s="58">
        <v>5026</v>
      </c>
      <c r="E32" s="58">
        <v>5497</v>
      </c>
      <c r="F32" s="58">
        <v>150.18349799999999</v>
      </c>
      <c r="G32" s="58">
        <v>-24.228515000000002</v>
      </c>
      <c r="H32" s="58">
        <v>150.188096</v>
      </c>
      <c r="I32" s="58">
        <v>-24.229109000000001</v>
      </c>
      <c r="J32" s="80" t="s">
        <v>63</v>
      </c>
      <c r="K32" s="80" t="s">
        <v>9</v>
      </c>
      <c r="L32" s="80">
        <v>471</v>
      </c>
      <c r="M32" s="80">
        <v>5</v>
      </c>
      <c r="N32" s="80">
        <v>7.4999999999999997E-2</v>
      </c>
      <c r="O32" s="80">
        <v>176.625</v>
      </c>
    </row>
    <row r="33" spans="1:15" x14ac:dyDescent="0.25">
      <c r="A33" s="58" t="s">
        <v>61</v>
      </c>
      <c r="B33" s="78">
        <v>1</v>
      </c>
      <c r="C33" s="58" t="s">
        <v>97</v>
      </c>
      <c r="D33" s="58">
        <v>5497</v>
      </c>
      <c r="E33" s="58">
        <v>5586</v>
      </c>
      <c r="F33" s="58"/>
      <c r="G33" s="58"/>
      <c r="H33" s="58"/>
      <c r="I33" s="58"/>
      <c r="J33" s="80" t="s">
        <v>88</v>
      </c>
      <c r="K33" s="80" t="s">
        <v>9</v>
      </c>
      <c r="L33" s="80"/>
      <c r="M33" s="80"/>
      <c r="N33" s="80"/>
      <c r="O33" s="80">
        <v>11.125</v>
      </c>
    </row>
    <row r="34" spans="1:15" x14ac:dyDescent="0.25">
      <c r="A34" s="58" t="s">
        <v>61</v>
      </c>
      <c r="B34" s="78">
        <v>1</v>
      </c>
      <c r="C34" s="58" t="s">
        <v>97</v>
      </c>
      <c r="D34" s="58">
        <v>5497</v>
      </c>
      <c r="E34" s="58">
        <v>5586</v>
      </c>
      <c r="F34" s="58">
        <v>150.188096</v>
      </c>
      <c r="G34" s="58">
        <v>-24.229109000000001</v>
      </c>
      <c r="H34" s="58">
        <v>150.18897200000001</v>
      </c>
      <c r="I34" s="58">
        <v>-24.229216000000001</v>
      </c>
      <c r="J34" s="80" t="s">
        <v>64</v>
      </c>
      <c r="K34" s="80" t="s">
        <v>9</v>
      </c>
      <c r="L34" s="80">
        <v>89</v>
      </c>
      <c r="M34" s="80">
        <v>5</v>
      </c>
      <c r="N34" s="80">
        <v>0.05</v>
      </c>
      <c r="O34" s="80">
        <v>22.25</v>
      </c>
    </row>
    <row r="35" spans="1:15" x14ac:dyDescent="0.25">
      <c r="A35" s="58" t="s">
        <v>61</v>
      </c>
      <c r="B35" s="78">
        <v>1</v>
      </c>
      <c r="C35" s="58" t="s">
        <v>97</v>
      </c>
      <c r="D35" s="58">
        <v>5586</v>
      </c>
      <c r="E35" s="58">
        <v>5950</v>
      </c>
      <c r="F35" s="58">
        <v>150.18897200000001</v>
      </c>
      <c r="G35" s="58">
        <v>-24.229216000000001</v>
      </c>
      <c r="H35" s="58">
        <v>150.19252800000001</v>
      </c>
      <c r="I35" s="58">
        <v>-24.229673999999999</v>
      </c>
      <c r="J35" s="80" t="s">
        <v>63</v>
      </c>
      <c r="K35" s="80" t="s">
        <v>9</v>
      </c>
      <c r="L35" s="80">
        <v>364</v>
      </c>
      <c r="M35" s="80">
        <v>5</v>
      </c>
      <c r="N35" s="80">
        <v>7.4999999999999997E-2</v>
      </c>
      <c r="O35" s="80">
        <v>136.5</v>
      </c>
    </row>
    <row r="36" spans="1:15" x14ac:dyDescent="0.25">
      <c r="A36" s="58" t="s">
        <v>61</v>
      </c>
      <c r="B36" s="78">
        <v>1</v>
      </c>
      <c r="C36" s="58" t="s">
        <v>97</v>
      </c>
      <c r="D36" s="58">
        <v>5950</v>
      </c>
      <c r="E36" s="58">
        <v>6188</v>
      </c>
      <c r="F36" s="58"/>
      <c r="G36" s="58"/>
      <c r="H36" s="58"/>
      <c r="I36" s="58"/>
      <c r="J36" s="80" t="s">
        <v>88</v>
      </c>
      <c r="K36" s="80" t="s">
        <v>9</v>
      </c>
      <c r="L36" s="80"/>
      <c r="M36" s="80"/>
      <c r="N36" s="80"/>
      <c r="O36" s="80">
        <v>29.75</v>
      </c>
    </row>
    <row r="37" spans="1:15" x14ac:dyDescent="0.25">
      <c r="A37" s="58" t="s">
        <v>61</v>
      </c>
      <c r="B37" s="78">
        <v>1</v>
      </c>
      <c r="C37" s="58" t="s">
        <v>97</v>
      </c>
      <c r="D37" s="58">
        <v>5950</v>
      </c>
      <c r="E37" s="58">
        <v>6188</v>
      </c>
      <c r="F37" s="58">
        <v>150.19252800000001</v>
      </c>
      <c r="G37" s="58">
        <v>-24.229673999999999</v>
      </c>
      <c r="H37" s="58">
        <v>150.194851</v>
      </c>
      <c r="I37" s="58">
        <v>-24.229960999999999</v>
      </c>
      <c r="J37" s="80" t="s">
        <v>64</v>
      </c>
      <c r="K37" s="80" t="s">
        <v>9</v>
      </c>
      <c r="L37" s="80">
        <v>238</v>
      </c>
      <c r="M37" s="80">
        <v>5</v>
      </c>
      <c r="N37" s="80">
        <v>0.05</v>
      </c>
      <c r="O37" s="80">
        <v>59.5</v>
      </c>
    </row>
    <row r="38" spans="1:15" x14ac:dyDescent="0.25">
      <c r="A38" s="58" t="s">
        <v>61</v>
      </c>
      <c r="B38" s="78">
        <v>1</v>
      </c>
      <c r="C38" s="58" t="s">
        <v>97</v>
      </c>
      <c r="D38" s="58">
        <v>6188</v>
      </c>
      <c r="E38" s="58">
        <v>6306</v>
      </c>
      <c r="F38" s="58"/>
      <c r="G38" s="58"/>
      <c r="H38" s="58"/>
      <c r="I38" s="58"/>
      <c r="J38" s="80" t="s">
        <v>88</v>
      </c>
      <c r="K38" s="80" t="s">
        <v>9</v>
      </c>
      <c r="L38" s="80"/>
      <c r="M38" s="80"/>
      <c r="N38" s="80"/>
      <c r="O38" s="80">
        <v>14.75</v>
      </c>
    </row>
    <row r="39" spans="1:15" x14ac:dyDescent="0.25">
      <c r="A39" s="58" t="s">
        <v>61</v>
      </c>
      <c r="B39" s="78">
        <v>1</v>
      </c>
      <c r="C39" s="58" t="s">
        <v>97</v>
      </c>
      <c r="D39" s="58">
        <v>6188</v>
      </c>
      <c r="E39" s="58">
        <v>6306</v>
      </c>
      <c r="F39" s="58">
        <v>150.194851</v>
      </c>
      <c r="G39" s="58">
        <v>-24.229960999999999</v>
      </c>
      <c r="H39" s="58">
        <v>150.19591500000001</v>
      </c>
      <c r="I39" s="58">
        <v>-24.230352</v>
      </c>
      <c r="J39" s="80" t="s">
        <v>64</v>
      </c>
      <c r="K39" s="80" t="s">
        <v>9</v>
      </c>
      <c r="L39" s="80">
        <v>118</v>
      </c>
      <c r="M39" s="80">
        <v>5</v>
      </c>
      <c r="N39" s="80">
        <v>0.05</v>
      </c>
      <c r="O39" s="80">
        <v>29.5</v>
      </c>
    </row>
    <row r="40" spans="1:15" x14ac:dyDescent="0.25">
      <c r="A40" s="58" t="s">
        <v>61</v>
      </c>
      <c r="B40" s="78">
        <v>1</v>
      </c>
      <c r="C40" s="58" t="s">
        <v>97</v>
      </c>
      <c r="D40" s="58">
        <v>6306</v>
      </c>
      <c r="E40" s="58">
        <v>6916</v>
      </c>
      <c r="F40" s="58"/>
      <c r="G40" s="58"/>
      <c r="H40" s="58"/>
      <c r="I40" s="58"/>
      <c r="J40" s="80" t="s">
        <v>88</v>
      </c>
      <c r="K40" s="80" t="s">
        <v>9</v>
      </c>
      <c r="L40" s="80"/>
      <c r="M40" s="80"/>
      <c r="N40" s="80"/>
      <c r="O40" s="80">
        <v>76.25</v>
      </c>
    </row>
    <row r="41" spans="1:15" x14ac:dyDescent="0.25">
      <c r="A41" s="58" t="s">
        <v>61</v>
      </c>
      <c r="B41" s="78">
        <v>1</v>
      </c>
      <c r="C41" s="58" t="s">
        <v>97</v>
      </c>
      <c r="D41" s="58">
        <v>6306</v>
      </c>
      <c r="E41" s="58">
        <v>6916</v>
      </c>
      <c r="F41" s="58">
        <v>150.19591500000001</v>
      </c>
      <c r="G41" s="58">
        <v>-24.230352</v>
      </c>
      <c r="H41" s="58">
        <v>150.201877</v>
      </c>
      <c r="I41" s="58">
        <v>-24.231097999999999</v>
      </c>
      <c r="J41" s="80" t="s">
        <v>64</v>
      </c>
      <c r="K41" s="80" t="s">
        <v>9</v>
      </c>
      <c r="L41" s="80">
        <v>610</v>
      </c>
      <c r="M41" s="80">
        <v>5</v>
      </c>
      <c r="N41" s="80">
        <v>0.05</v>
      </c>
      <c r="O41" s="80">
        <v>152.5</v>
      </c>
    </row>
    <row r="42" spans="1:15" x14ac:dyDescent="0.25">
      <c r="A42" s="58" t="s">
        <v>61</v>
      </c>
      <c r="B42" s="78">
        <v>1</v>
      </c>
      <c r="C42" s="58" t="s">
        <v>97</v>
      </c>
      <c r="D42" s="58">
        <v>6916</v>
      </c>
      <c r="E42" s="58">
        <v>7504</v>
      </c>
      <c r="F42" s="58">
        <v>150.201877</v>
      </c>
      <c r="G42" s="58">
        <v>-24.231097999999999</v>
      </c>
      <c r="H42" s="58">
        <v>150.20755299999999</v>
      </c>
      <c r="I42" s="58">
        <v>-24.232150000000001</v>
      </c>
      <c r="J42" s="80" t="s">
        <v>66</v>
      </c>
      <c r="K42" s="80" t="s">
        <v>31</v>
      </c>
      <c r="L42" s="80">
        <v>588</v>
      </c>
      <c r="M42" s="80">
        <v>0</v>
      </c>
      <c r="N42" s="80">
        <v>0</v>
      </c>
      <c r="O42" s="80">
        <v>588</v>
      </c>
    </row>
    <row r="43" spans="1:15" x14ac:dyDescent="0.25">
      <c r="A43" s="58" t="s">
        <v>61</v>
      </c>
      <c r="B43" s="78">
        <v>1</v>
      </c>
      <c r="C43" s="58" t="s">
        <v>97</v>
      </c>
      <c r="D43" s="58">
        <v>7504</v>
      </c>
      <c r="E43" s="58">
        <v>8189</v>
      </c>
      <c r="F43" s="58">
        <v>150.20755299999999</v>
      </c>
      <c r="G43" s="58">
        <v>-24.232150000000001</v>
      </c>
      <c r="H43" s="58">
        <v>150.214112</v>
      </c>
      <c r="I43" s="58">
        <v>-24.233568000000002</v>
      </c>
      <c r="J43" s="80" t="s">
        <v>65</v>
      </c>
      <c r="K43" s="80" t="s">
        <v>31</v>
      </c>
      <c r="L43" s="80">
        <v>685</v>
      </c>
      <c r="M43" s="80">
        <v>0</v>
      </c>
      <c r="N43" s="80">
        <v>0</v>
      </c>
      <c r="O43" s="80">
        <v>685</v>
      </c>
    </row>
    <row r="44" spans="1:15" x14ac:dyDescent="0.25">
      <c r="A44" s="58" t="s">
        <v>61</v>
      </c>
      <c r="B44" s="78">
        <v>1</v>
      </c>
      <c r="C44" s="58" t="s">
        <v>97</v>
      </c>
      <c r="D44" s="58">
        <v>8189</v>
      </c>
      <c r="E44" s="58">
        <v>8302</v>
      </c>
      <c r="F44" s="58">
        <v>150.214112</v>
      </c>
      <c r="G44" s="58">
        <v>-24.233568000000002</v>
      </c>
      <c r="H44" s="58">
        <v>150.21518699999999</v>
      </c>
      <c r="I44" s="58">
        <v>-24.233836</v>
      </c>
      <c r="J44" s="80" t="s">
        <v>65</v>
      </c>
      <c r="K44" s="80" t="s">
        <v>31</v>
      </c>
      <c r="L44" s="80">
        <v>113</v>
      </c>
      <c r="M44" s="80">
        <v>0</v>
      </c>
      <c r="N44" s="80">
        <v>0</v>
      </c>
      <c r="O44" s="80">
        <v>113</v>
      </c>
    </row>
    <row r="45" spans="1:15" x14ac:dyDescent="0.25">
      <c r="A45" s="58" t="s">
        <v>61</v>
      </c>
      <c r="B45" s="78">
        <v>1</v>
      </c>
      <c r="C45" s="58" t="s">
        <v>97</v>
      </c>
      <c r="D45" s="58">
        <v>8302</v>
      </c>
      <c r="E45" s="58">
        <v>9014</v>
      </c>
      <c r="F45" s="58">
        <v>150.21518699999999</v>
      </c>
      <c r="G45" s="58">
        <v>-24.233836</v>
      </c>
      <c r="H45" s="58">
        <v>150.222083</v>
      </c>
      <c r="I45" s="58">
        <v>-24.234929999999999</v>
      </c>
      <c r="J45" s="80" t="s">
        <v>65</v>
      </c>
      <c r="K45" s="80" t="s">
        <v>31</v>
      </c>
      <c r="L45" s="80">
        <v>712</v>
      </c>
      <c r="M45" s="80">
        <v>0</v>
      </c>
      <c r="N45" s="80">
        <v>0</v>
      </c>
      <c r="O45" s="80">
        <v>712</v>
      </c>
    </row>
  </sheetData>
  <autoFilter ref="A2:O37" xr:uid="{36CF9F0C-53FF-4BFE-9FEC-14631ABDD195}">
    <sortState xmlns:xlrd2="http://schemas.microsoft.com/office/spreadsheetml/2017/richdata2" ref="A3:O45">
      <sortCondition ref="D2:D37"/>
    </sortState>
  </autoFilter>
  <mergeCells count="1">
    <mergeCell ref="A1:O1"/>
  </mergeCells>
  <pageMargins left="0.39370078740157499" right="0.39370078740157499" top="0.39370078740157499" bottom="0.39370078740157499" header="0.39370078740157499" footer="0.39370078740157499"/>
  <pageSetup paperSize="8" scale="79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685FD-1BE8-4BA7-AC5F-4462C6F7B82C}">
  <sheetPr>
    <tabColor rgb="FFFF0000"/>
    <pageSetUpPr fitToPage="1"/>
  </sheetPr>
  <dimension ref="A1:P34"/>
  <sheetViews>
    <sheetView view="pageBreakPreview" zoomScaleNormal="100" zoomScaleSheetLayoutView="100" workbookViewId="0">
      <selection activeCell="E1" sqref="E1"/>
    </sheetView>
  </sheetViews>
  <sheetFormatPr defaultColWidth="9.140625" defaultRowHeight="14.25" x14ac:dyDescent="0.2"/>
  <cols>
    <col min="1" max="1" width="19.140625" style="4" customWidth="1"/>
    <col min="2" max="2" width="79.5703125" style="4" customWidth="1"/>
    <col min="3" max="3" width="10.7109375" style="4" bestFit="1" customWidth="1"/>
    <col min="4" max="4" width="10.42578125" style="39" bestFit="1" customWidth="1"/>
    <col min="5" max="5" width="11.7109375" style="4" customWidth="1"/>
    <col min="6" max="6" width="12.85546875" style="4" customWidth="1"/>
    <col min="7" max="16384" width="9.140625" style="4"/>
  </cols>
  <sheetData>
    <row r="1" spans="1:16" ht="15" x14ac:dyDescent="0.25">
      <c r="A1" s="2" t="s">
        <v>0</v>
      </c>
      <c r="B1" s="30" t="s">
        <v>89</v>
      </c>
      <c r="C1" s="2"/>
      <c r="E1" s="29" t="s">
        <v>58</v>
      </c>
    </row>
    <row r="2" spans="1:16" ht="15" x14ac:dyDescent="0.25">
      <c r="A2" s="2" t="s">
        <v>1</v>
      </c>
      <c r="B2" s="30"/>
      <c r="C2" s="2"/>
      <c r="E2" s="29"/>
    </row>
    <row r="3" spans="1:16" ht="15" x14ac:dyDescent="0.2">
      <c r="A3" s="2" t="s">
        <v>2</v>
      </c>
      <c r="B3" s="3" t="s">
        <v>67</v>
      </c>
      <c r="C3" s="2"/>
    </row>
    <row r="4" spans="1:16" ht="15" x14ac:dyDescent="0.2">
      <c r="A4" s="2" t="s">
        <v>68</v>
      </c>
      <c r="B4" s="19">
        <f>Summary!A8</f>
        <v>387</v>
      </c>
      <c r="C4" s="2"/>
    </row>
    <row r="5" spans="1:16" ht="15" x14ac:dyDescent="0.2">
      <c r="A5" s="2" t="s">
        <v>3</v>
      </c>
      <c r="B5" s="3" t="str">
        <f>Summary!C8</f>
        <v>Pattersons Road</v>
      </c>
      <c r="C5" s="2"/>
    </row>
    <row r="6" spans="1:16" ht="15" x14ac:dyDescent="0.2">
      <c r="A6" s="2" t="s">
        <v>4</v>
      </c>
      <c r="B6" s="3"/>
      <c r="C6" s="2"/>
    </row>
    <row r="7" spans="1:16" ht="15" x14ac:dyDescent="0.2">
      <c r="A7" s="2" t="s">
        <v>69</v>
      </c>
      <c r="B7" s="19">
        <f>Summary!D8</f>
        <v>1</v>
      </c>
    </row>
    <row r="8" spans="1:16" s="5" customFormat="1" ht="15" x14ac:dyDescent="0.2">
      <c r="A8" s="24" t="s">
        <v>5</v>
      </c>
      <c r="B8" s="24" t="s">
        <v>25</v>
      </c>
      <c r="C8" s="24" t="s">
        <v>27</v>
      </c>
      <c r="D8" s="40" t="s">
        <v>11</v>
      </c>
      <c r="E8" s="24" t="s">
        <v>6</v>
      </c>
      <c r="F8" s="24" t="s">
        <v>7</v>
      </c>
    </row>
    <row r="9" spans="1:16" s="5" customFormat="1" ht="13.7" customHeight="1" x14ac:dyDescent="0.25">
      <c r="A9" s="16" t="s">
        <v>32</v>
      </c>
      <c r="B9" s="14" t="s">
        <v>12</v>
      </c>
      <c r="C9" s="12"/>
      <c r="D9" s="41"/>
      <c r="E9" s="6"/>
      <c r="F9" s="7" t="str">
        <f t="shared" ref="F9:F20" si="0">IF((E9*D9)=0, "", (E9*D9))</f>
        <v/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13.7" customHeight="1" x14ac:dyDescent="0.2">
      <c r="A10" s="17" t="s">
        <v>33</v>
      </c>
      <c r="B10" s="8" t="s">
        <v>30</v>
      </c>
      <c r="C10" s="11" t="s">
        <v>13</v>
      </c>
      <c r="D10" s="42">
        <v>1</v>
      </c>
      <c r="E10" s="9"/>
      <c r="F10" s="10">
        <f>E10*D10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13.7" customHeight="1" x14ac:dyDescent="0.2">
      <c r="A11" s="17" t="s">
        <v>34</v>
      </c>
      <c r="B11" s="8" t="s">
        <v>14</v>
      </c>
      <c r="C11" s="11" t="s">
        <v>13</v>
      </c>
      <c r="D11" s="42">
        <v>1</v>
      </c>
      <c r="E11" s="9"/>
      <c r="F11" s="10">
        <f>E11*D11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x14ac:dyDescent="0.2">
      <c r="A12" s="17" t="s">
        <v>8</v>
      </c>
      <c r="B12" s="8"/>
      <c r="C12" s="11"/>
      <c r="D12" s="42"/>
      <c r="E12" s="9"/>
      <c r="F12" s="10" t="str">
        <f t="shared" si="0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15" x14ac:dyDescent="0.25">
      <c r="A13" s="18" t="s">
        <v>35</v>
      </c>
      <c r="B13" s="13" t="s">
        <v>15</v>
      </c>
      <c r="C13" s="11"/>
      <c r="D13" s="42"/>
      <c r="E13" s="9"/>
      <c r="F13" s="10" t="str">
        <f t="shared" si="0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13.7" customHeight="1" x14ac:dyDescent="0.2">
      <c r="A14" s="17" t="s">
        <v>36</v>
      </c>
      <c r="B14" s="8" t="s">
        <v>16</v>
      </c>
      <c r="C14" s="11" t="s">
        <v>13</v>
      </c>
      <c r="D14" s="42">
        <v>1</v>
      </c>
      <c r="E14" s="9"/>
      <c r="F14" s="10">
        <f>E14*D14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13.7" customHeight="1" x14ac:dyDescent="0.2">
      <c r="A15" s="17" t="s">
        <v>37</v>
      </c>
      <c r="B15" s="8" t="s">
        <v>29</v>
      </c>
      <c r="C15" s="11" t="s">
        <v>13</v>
      </c>
      <c r="D15" s="42">
        <v>1</v>
      </c>
      <c r="E15" s="9"/>
      <c r="F15" s="10">
        <f>E15*D15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x14ac:dyDescent="0.2">
      <c r="A16" s="17" t="s">
        <v>8</v>
      </c>
      <c r="B16" s="8"/>
      <c r="C16" s="11"/>
      <c r="D16" s="42"/>
      <c r="E16" s="9"/>
      <c r="F16" s="9" t="str">
        <f t="shared" si="0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13.7" customHeight="1" x14ac:dyDescent="0.25">
      <c r="A17" s="18" t="s">
        <v>38</v>
      </c>
      <c r="B17" s="13" t="s">
        <v>17</v>
      </c>
      <c r="C17" s="11"/>
      <c r="D17" s="42"/>
      <c r="E17" s="9"/>
      <c r="F17" s="9" t="str">
        <f t="shared" si="0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13.7" customHeight="1" x14ac:dyDescent="0.2">
      <c r="A18" s="17" t="s">
        <v>39</v>
      </c>
      <c r="B18" s="8" t="s">
        <v>18</v>
      </c>
      <c r="C18" s="11" t="s">
        <v>13</v>
      </c>
      <c r="D18" s="42">
        <v>1</v>
      </c>
      <c r="E18" s="9"/>
      <c r="F18" s="10">
        <f>E18*D18</f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x14ac:dyDescent="0.2">
      <c r="A19" s="17" t="s">
        <v>8</v>
      </c>
      <c r="B19" s="8"/>
      <c r="C19" s="11"/>
      <c r="D19" s="42"/>
      <c r="E19" s="9"/>
      <c r="F19" s="9" t="str">
        <f t="shared" si="0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13.7" customHeight="1" x14ac:dyDescent="0.25">
      <c r="A20" s="18" t="s">
        <v>40</v>
      </c>
      <c r="B20" s="13" t="s">
        <v>19</v>
      </c>
      <c r="C20" s="11"/>
      <c r="D20" s="42"/>
      <c r="E20" s="9"/>
      <c r="F20" s="9" t="str">
        <f t="shared" si="0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13.7" customHeight="1" x14ac:dyDescent="0.2">
      <c r="A21" s="17" t="s">
        <v>41</v>
      </c>
      <c r="B21" s="8" t="s">
        <v>20</v>
      </c>
      <c r="C21" s="11" t="s">
        <v>13</v>
      </c>
      <c r="D21" s="42">
        <v>1</v>
      </c>
      <c r="E21" s="9"/>
      <c r="F21" s="10">
        <f>E21*D21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13.7" customHeight="1" x14ac:dyDescent="0.2">
      <c r="A22" s="17" t="s">
        <v>42</v>
      </c>
      <c r="B22" s="8" t="s">
        <v>21</v>
      </c>
      <c r="C22" s="11" t="s">
        <v>13</v>
      </c>
      <c r="D22" s="42">
        <v>1</v>
      </c>
      <c r="E22" s="9"/>
      <c r="F22" s="10">
        <f>E22*D22</f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13.7" customHeight="1" x14ac:dyDescent="0.2">
      <c r="A23" s="17" t="s">
        <v>43</v>
      </c>
      <c r="B23" s="8" t="s">
        <v>22</v>
      </c>
      <c r="C23" s="11" t="s">
        <v>13</v>
      </c>
      <c r="D23" s="42">
        <v>1</v>
      </c>
      <c r="E23" s="15"/>
      <c r="F23" s="10">
        <f>E23*D23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13.7" customHeight="1" x14ac:dyDescent="0.2">
      <c r="A24" s="17" t="s">
        <v>44</v>
      </c>
      <c r="B24" s="8" t="s">
        <v>23</v>
      </c>
      <c r="C24" s="11" t="s">
        <v>13</v>
      </c>
      <c r="D24" s="42">
        <v>1</v>
      </c>
      <c r="E24" s="15"/>
      <c r="F24" s="10">
        <f>E24*D24</f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13.7" customHeight="1" x14ac:dyDescent="0.2">
      <c r="A25" s="17" t="s">
        <v>45</v>
      </c>
      <c r="B25" s="8" t="s">
        <v>24</v>
      </c>
      <c r="C25" s="11" t="s">
        <v>10</v>
      </c>
      <c r="D25" s="42">
        <v>0</v>
      </c>
      <c r="E25" s="15"/>
      <c r="F25" s="10">
        <f>E25*D25</f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x14ac:dyDescent="0.2">
      <c r="A26" s="17" t="s">
        <v>8</v>
      </c>
      <c r="B26" s="8"/>
      <c r="C26" s="8"/>
      <c r="D26" s="42"/>
      <c r="E26" s="15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15" x14ac:dyDescent="0.25">
      <c r="A27" s="18" t="s">
        <v>46</v>
      </c>
      <c r="B27" s="13" t="s">
        <v>26</v>
      </c>
      <c r="C27" s="8"/>
      <c r="D27" s="43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x14ac:dyDescent="0.2">
      <c r="A28" s="17" t="s">
        <v>47</v>
      </c>
      <c r="B28" s="8" t="s">
        <v>65</v>
      </c>
      <c r="C28" s="8" t="s">
        <v>31</v>
      </c>
      <c r="D28" s="38">
        <v>2848</v>
      </c>
      <c r="E28" s="8"/>
      <c r="F28" s="10">
        <f t="shared" ref="F28:F32" si="1">E28*D28</f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x14ac:dyDescent="0.2">
      <c r="A29" s="17" t="s">
        <v>54</v>
      </c>
      <c r="B29" s="8" t="s">
        <v>66</v>
      </c>
      <c r="C29" s="8" t="s">
        <v>31</v>
      </c>
      <c r="D29" s="38">
        <v>2491</v>
      </c>
      <c r="E29" s="8"/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x14ac:dyDescent="0.2">
      <c r="A30" s="17" t="s">
        <v>55</v>
      </c>
      <c r="B30" s="8" t="s">
        <v>64</v>
      </c>
      <c r="C30" s="8" t="s">
        <v>9</v>
      </c>
      <c r="D30" s="38">
        <v>394.5</v>
      </c>
      <c r="E30" s="8"/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x14ac:dyDescent="0.2">
      <c r="A31" s="17" t="s">
        <v>56</v>
      </c>
      <c r="B31" s="8" t="s">
        <v>63</v>
      </c>
      <c r="C31" s="8" t="s">
        <v>9</v>
      </c>
      <c r="D31" s="38">
        <v>10.125</v>
      </c>
      <c r="E31" s="8"/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x14ac:dyDescent="0.2">
      <c r="A32" s="17" t="s">
        <v>57</v>
      </c>
      <c r="B32" s="8" t="s">
        <v>90</v>
      </c>
      <c r="C32" s="8" t="s">
        <v>9</v>
      </c>
      <c r="D32" s="38">
        <v>197.25</v>
      </c>
      <c r="E32" s="8"/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5" customFormat="1" ht="18.95" customHeight="1" x14ac:dyDescent="0.25">
      <c r="A33" s="25"/>
      <c r="B33" s="26"/>
      <c r="C33" s="26"/>
      <c r="D33" s="44"/>
      <c r="E33" s="27" t="s">
        <v>28</v>
      </c>
      <c r="F33" s="28">
        <f>SUM(F10:F32)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5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hyperlinks>
    <hyperlink ref="E1" location="Summary!A1" display="Summary" xr:uid="{ED1EAC0D-C61B-4810-B32C-6195D2FB5A86}"/>
  </hyperlinks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Footer xml:space="preserve">&amp;L&amp;D  &amp;T&amp;R&amp;P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13</vt:i4>
      </vt:variant>
    </vt:vector>
  </HeadingPairs>
  <TitlesOfParts>
    <vt:vector size="37" baseType="lpstr">
      <vt:lpstr>Summary</vt:lpstr>
      <vt:lpstr>Detailed Scope Location</vt:lpstr>
      <vt:lpstr>AA. Bill of Quantities</vt:lpstr>
      <vt:lpstr>AA Scope</vt:lpstr>
      <vt:lpstr>AB Bill of Quantities</vt:lpstr>
      <vt:lpstr>AB Scope</vt:lpstr>
      <vt:lpstr>AC. Bill of Quantities</vt:lpstr>
      <vt:lpstr>AC Scope</vt:lpstr>
      <vt:lpstr>AD. Bill of Quantities</vt:lpstr>
      <vt:lpstr>AD Scope</vt:lpstr>
      <vt:lpstr>AE. Bill of Quantities</vt:lpstr>
      <vt:lpstr>AE Scope</vt:lpstr>
      <vt:lpstr>AF. Bill of Quantities</vt:lpstr>
      <vt:lpstr>AF Scope</vt:lpstr>
      <vt:lpstr>AG. Bill of Quantities</vt:lpstr>
      <vt:lpstr>AG Scope</vt:lpstr>
      <vt:lpstr>AH. Bill of Quantities</vt:lpstr>
      <vt:lpstr>AH Scope</vt:lpstr>
      <vt:lpstr>AI. Bill of Quantities</vt:lpstr>
      <vt:lpstr>AI Scope</vt:lpstr>
      <vt:lpstr>AJ. Bill of Quantities</vt:lpstr>
      <vt:lpstr>AJ Scope</vt:lpstr>
      <vt:lpstr>AK. Bill of Quantities</vt:lpstr>
      <vt:lpstr>AK Scope</vt:lpstr>
      <vt:lpstr>'AA. Bill of Quantities'!Print_Area</vt:lpstr>
      <vt:lpstr>'AB Bill of Quantities'!Print_Area</vt:lpstr>
      <vt:lpstr>'AC. Bill of Quantities'!Print_Area</vt:lpstr>
      <vt:lpstr>'AD. Bill of Quantities'!Print_Area</vt:lpstr>
      <vt:lpstr>'AE. Bill of Quantities'!Print_Area</vt:lpstr>
      <vt:lpstr>'AF. Bill of Quantities'!Print_Area</vt:lpstr>
      <vt:lpstr>'AG. Bill of Quantities'!Print_Area</vt:lpstr>
      <vt:lpstr>'AH. Bill of Quantities'!Print_Area</vt:lpstr>
      <vt:lpstr>'AI. Bill of Quantities'!Print_Area</vt:lpstr>
      <vt:lpstr>'AJ. Bill of Quantities'!Print_Area</vt:lpstr>
      <vt:lpstr>'AK. Bill of Quantities'!Print_Area</vt:lpstr>
      <vt:lpstr>'Detailed Scope Location'!Print_Area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Hayward</dc:creator>
  <cp:lastModifiedBy>Antoine Aubin</cp:lastModifiedBy>
  <cp:lastPrinted>2025-01-08T03:52:37Z</cp:lastPrinted>
  <dcterms:created xsi:type="dcterms:W3CDTF">2020-07-31T05:58:08Z</dcterms:created>
  <dcterms:modified xsi:type="dcterms:W3CDTF">2025-08-14T06:48:56Z</dcterms:modified>
</cp:coreProperties>
</file>